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tabRatio="593" activeTab="1"/>
  </bookViews>
  <sheets>
    <sheet name="Raw Data" sheetId="1" r:id="rId1"/>
    <sheet name="Model" sheetId="2" r:id="rId2"/>
    <sheet name="Formulas" sheetId="3" r:id="rId3"/>
  </sheets>
  <definedNames>
    <definedName name="ExternalData_1" localSheetId="0">'Raw Data'!$A$2:$N$67</definedName>
    <definedName name="solver_adj" localSheetId="2" hidden="1">'Formulas'!$C$17:$BN$17</definedName>
    <definedName name="solver_adj" localSheetId="1" hidden="1">'Model'!$C$18:$BN$18</definedName>
    <definedName name="solver_cct" localSheetId="2" hidden="1">20</definedName>
    <definedName name="solver_cct" localSheetId="1" hidden="1">20</definedName>
    <definedName name="solver_cgt" localSheetId="2" hidden="1">1</definedName>
    <definedName name="solver_cgt" localSheetId="1" hidden="1">1</definedName>
    <definedName name="solver_cir1" localSheetId="2" hidden="1">1</definedName>
    <definedName name="solver_cir1" localSheetId="1" hidden="1">1</definedName>
    <definedName name="solver_cir2" localSheetId="2" hidden="1">1</definedName>
    <definedName name="solver_cir2" localSheetId="1" hidden="1">1</definedName>
    <definedName name="solver_cir3" localSheetId="2" hidden="1">1</definedName>
    <definedName name="solver_cir3" localSheetId="1" hidden="1">1</definedName>
    <definedName name="solver_cir4" localSheetId="2" hidden="1">1</definedName>
    <definedName name="solver_cir4" localSheetId="1" hidden="1">1</definedName>
    <definedName name="solver_cir5" localSheetId="2" hidden="1">1</definedName>
    <definedName name="solver_cir5" localSheetId="1" hidden="1">1</definedName>
    <definedName name="solver_cir6" localSheetId="2" hidden="1">1</definedName>
    <definedName name="solver_cir6" localSheetId="1" hidden="1">1</definedName>
    <definedName name="solver_cir7" localSheetId="2" hidden="1">1</definedName>
    <definedName name="solver_cir7" localSheetId="1" hidden="1">1</definedName>
    <definedName name="solver_cir8" localSheetId="1" hidden="1">1</definedName>
    <definedName name="solver_cir9" localSheetId="1" hidden="1">1</definedName>
    <definedName name="solver_cvg" localSheetId="2" hidden="1">0.0000001</definedName>
    <definedName name="solver_cvg" localSheetId="1" hidden="1">0.0000001</definedName>
    <definedName name="solver_dia" localSheetId="2" hidden="1">4</definedName>
    <definedName name="solver_dia" localSheetId="1" hidden="1">4</definedName>
    <definedName name="solver_drv" localSheetId="2" hidden="1">1</definedName>
    <definedName name="solver_drv" localSheetId="1" hidden="1">1</definedName>
    <definedName name="solver_dua" localSheetId="2" hidden="1">1</definedName>
    <definedName name="solver_dua" localSheetId="1" hidden="1">1</definedName>
    <definedName name="solver_eng" localSheetId="2" hidden="1">2</definedName>
    <definedName name="solver_eng" localSheetId="1" hidden="1">2</definedName>
    <definedName name="solver_est" localSheetId="2" hidden="1">1</definedName>
    <definedName name="solver_est" localSheetId="1" hidden="1">1</definedName>
    <definedName name="solver_gct" localSheetId="2" hidden="1">20</definedName>
    <definedName name="solver_gct" localSheetId="1" hidden="1">20</definedName>
    <definedName name="solver_gop" localSheetId="2" hidden="1">1</definedName>
    <definedName name="solver_gop" localSheetId="1" hidden="1">1</definedName>
    <definedName name="solver_iao" localSheetId="2" hidden="1">0</definedName>
    <definedName name="solver_iao" localSheetId="1" hidden="1">0</definedName>
    <definedName name="solver_ibd" localSheetId="2" hidden="1">2</definedName>
    <definedName name="solver_ibd" localSheetId="1" hidden="1">2</definedName>
    <definedName name="solver_ifs" localSheetId="2" hidden="1">0</definedName>
    <definedName name="solver_ifs" localSheetId="1" hidden="1">0</definedName>
    <definedName name="solver_irs" localSheetId="2" hidden="1">0</definedName>
    <definedName name="solver_irs" localSheetId="1" hidden="1">0</definedName>
    <definedName name="solver_ism" localSheetId="2" hidden="1">0</definedName>
    <definedName name="solver_ism" localSheetId="1" hidden="1">0</definedName>
    <definedName name="solver_itr" localSheetId="2" hidden="1">100</definedName>
    <definedName name="solver_itr" localSheetId="1" hidden="1">100</definedName>
    <definedName name="solver_lhs1" localSheetId="2" hidden="1">'Formulas'!$BO$12</definedName>
    <definedName name="solver_lhs1" localSheetId="1" hidden="1">'Model'!$BO$13</definedName>
    <definedName name="solver_lhs10" localSheetId="1" hidden="1">'Model'!$C$18:$BN$18</definedName>
    <definedName name="solver_lhs2" localSheetId="2" hidden="1">'Formulas'!$BO$14</definedName>
    <definedName name="solver_lhs2" localSheetId="1" hidden="1">'Model'!$BO$15</definedName>
    <definedName name="solver_lhs3" localSheetId="2" hidden="1">'Formulas'!$BO$5</definedName>
    <definedName name="solver_lhs3" localSheetId="1" hidden="1">'Model'!$BO$6</definedName>
    <definedName name="solver_lhs4" localSheetId="2" hidden="1">'Formulas'!$BO$6</definedName>
    <definedName name="solver_lhs4" localSheetId="1" hidden="1">'Model'!$BO$7</definedName>
    <definedName name="solver_lhs5" localSheetId="2" hidden="1">'Formulas'!$BO$7</definedName>
    <definedName name="solver_lhs5" localSheetId="1" hidden="1">'Model'!$BO$8</definedName>
    <definedName name="solver_lhs6" localSheetId="2" hidden="1">'Formulas'!$BO$8:$BO$15</definedName>
    <definedName name="solver_lhs6" localSheetId="1" hidden="1">'Model'!$BO$9:$BO$16</definedName>
    <definedName name="solver_lhs7" localSheetId="2" hidden="1">'Formulas'!$C$17:$BN$17</definedName>
    <definedName name="solver_lhs7" localSheetId="1" hidden="1">'Model'!$C$18:$BN$18</definedName>
    <definedName name="solver_lhs8" localSheetId="1" hidden="1">'Model'!$C$18:$BN$18</definedName>
    <definedName name="solver_lhs9" localSheetId="1" hidden="1">'Model'!$C$18:$BN$18</definedName>
    <definedName name="solver_lin" localSheetId="2" hidden="1">1</definedName>
    <definedName name="solver_lin" localSheetId="1" hidden="1">2</definedName>
    <definedName name="solver_lva" localSheetId="2" hidden="1">2</definedName>
    <definedName name="solver_lva" localSheetId="1" hidden="1">2</definedName>
    <definedName name="solver_mip" localSheetId="2" hidden="1">5000</definedName>
    <definedName name="solver_mip" localSheetId="1" hidden="1">5000</definedName>
    <definedName name="solver_mod" localSheetId="2" hidden="1">4</definedName>
    <definedName name="solver_mod" localSheetId="1" hidden="1">4</definedName>
    <definedName name="solver_msl" localSheetId="2" hidden="1">2</definedName>
    <definedName name="solver_msl" localSheetId="1" hidden="1">2</definedName>
    <definedName name="solver_neg" localSheetId="2" hidden="1">2</definedName>
    <definedName name="solver_neg" localSheetId="1" hidden="1">2</definedName>
    <definedName name="solver_nod" localSheetId="2" hidden="1">5000</definedName>
    <definedName name="solver_nod" localSheetId="1" hidden="1">5000</definedName>
    <definedName name="solver_num" localSheetId="2" hidden="1">7</definedName>
    <definedName name="solver_num" localSheetId="1" hidden="1">9</definedName>
    <definedName name="solver_nwt" localSheetId="2" hidden="1">1</definedName>
    <definedName name="solver_nwt" localSheetId="1" hidden="1">1</definedName>
    <definedName name="solver_ofx" localSheetId="2" hidden="1">2</definedName>
    <definedName name="solver_ofx" localSheetId="1" hidden="1">2</definedName>
    <definedName name="solver_opt" localSheetId="2" hidden="1">'Formulas'!$C$22</definedName>
    <definedName name="solver_opt" localSheetId="1" hidden="1">'Model'!$C$23</definedName>
    <definedName name="solver_phr" localSheetId="2" hidden="1">2</definedName>
    <definedName name="solver_phr" localSheetId="1" hidden="1">2</definedName>
    <definedName name="solver_piv" localSheetId="2" hidden="1">0.000001</definedName>
    <definedName name="solver_piv" localSheetId="1" hidden="1">0.000001</definedName>
    <definedName name="solver_pre" localSheetId="2" hidden="1">0.0000000001</definedName>
    <definedName name="solver_pre" localSheetId="1" hidden="1">0.0000000001</definedName>
    <definedName name="solver_pro" localSheetId="2" hidden="1">2</definedName>
    <definedName name="solver_pro" localSheetId="1" hidden="1">2</definedName>
    <definedName name="solver_rbv" localSheetId="2" hidden="1">1</definedName>
    <definedName name="solver_rbv" localSheetId="1" hidden="1">1</definedName>
    <definedName name="solver_rdp" localSheetId="2" hidden="1">0</definedName>
    <definedName name="solver_rdp" localSheetId="1" hidden="1">0</definedName>
    <definedName name="solver_red" localSheetId="2" hidden="1">0.000001</definedName>
    <definedName name="solver_red" localSheetId="1" hidden="1">0.000001</definedName>
    <definedName name="solver_rel1" localSheetId="2" hidden="1">1</definedName>
    <definedName name="solver_rel1" localSheetId="1" hidden="1">1</definedName>
    <definedName name="solver_rel10" localSheetId="1" hidden="1">4</definedName>
    <definedName name="solver_rel2" localSheetId="2" hidden="1">1</definedName>
    <definedName name="solver_rel2" localSheetId="1" hidden="1">1</definedName>
    <definedName name="solver_rel3" localSheetId="2" hidden="1">3</definedName>
    <definedName name="solver_rel3" localSheetId="1" hidden="1">3</definedName>
    <definedName name="solver_rel4" localSheetId="2" hidden="1">1</definedName>
    <definedName name="solver_rel4" localSheetId="1" hidden="1">1</definedName>
    <definedName name="solver_rel5" localSheetId="2" hidden="1">1</definedName>
    <definedName name="solver_rel5" localSheetId="1" hidden="1">1</definedName>
    <definedName name="solver_rel6" localSheetId="2" hidden="1">3</definedName>
    <definedName name="solver_rel6" localSheetId="1" hidden="1">3</definedName>
    <definedName name="solver_rel7" localSheetId="2" hidden="1">3</definedName>
    <definedName name="solver_rel7" localSheetId="1" hidden="1">1</definedName>
    <definedName name="solver_rel8" localSheetId="1" hidden="1">3</definedName>
    <definedName name="solver_rel9" localSheetId="1" hidden="1">3</definedName>
    <definedName name="solver_rep" localSheetId="2" hidden="1">2</definedName>
    <definedName name="solver_rep" localSheetId="1" hidden="1">2</definedName>
    <definedName name="solver_rhs1" localSheetId="2" hidden="1">'Formulas'!$BQ$12</definedName>
    <definedName name="solver_rhs1" localSheetId="1" hidden="1">'Model'!$BQ$13</definedName>
    <definedName name="solver_rhs10" localSheetId="1" hidden="1">integer</definedName>
    <definedName name="solver_rhs2" localSheetId="2" hidden="1">'Formulas'!$BQ$14</definedName>
    <definedName name="solver_rhs2" localSheetId="1" hidden="1">'Model'!$BQ$15</definedName>
    <definedName name="solver_rhs3" localSheetId="2" hidden="1">'Formulas'!$BP$5</definedName>
    <definedName name="solver_rhs3" localSheetId="1" hidden="1">'Model'!$BP$6</definedName>
    <definedName name="solver_rhs4" localSheetId="2" hidden="1">'Formulas'!$BQ$6</definedName>
    <definedName name="solver_rhs4" localSheetId="1" hidden="1">'Model'!$BQ$7</definedName>
    <definedName name="solver_rhs5" localSheetId="2" hidden="1">'Formulas'!$BQ$7</definedName>
    <definedName name="solver_rhs5" localSheetId="1" hidden="1">'Model'!$BQ$8</definedName>
    <definedName name="solver_rhs6" localSheetId="2" hidden="1">'Formulas'!$BP$8:$BP$15</definedName>
    <definedName name="solver_rhs6" localSheetId="1" hidden="1">'Model'!$BP$9:$BP$16</definedName>
    <definedName name="solver_rhs7" localSheetId="2" hidden="1">0</definedName>
    <definedName name="solver_rhs7" localSheetId="1" hidden="1">'Model'!$C$20:$BN$20</definedName>
    <definedName name="solver_rhs8" localSheetId="1" hidden="1">0</definedName>
    <definedName name="solver_rhs9" localSheetId="1" hidden="1">'Model'!$C$19:$BN$19</definedName>
    <definedName name="solver_rlx" localSheetId="2" hidden="1">2</definedName>
    <definedName name="solver_rlx" localSheetId="1" hidden="1">2</definedName>
    <definedName name="solver_rsp" localSheetId="2" hidden="1">0</definedName>
    <definedName name="solver_rsp" localSheetId="1" hidden="1">0</definedName>
    <definedName name="solver_scl" localSheetId="2" hidden="1">2</definedName>
    <definedName name="solver_scl" localSheetId="1" hidden="1">2</definedName>
    <definedName name="solver_sel" localSheetId="2" hidden="1">1</definedName>
    <definedName name="solver_sel" localSheetId="1" hidden="1">1</definedName>
    <definedName name="solver_sho" localSheetId="2" hidden="1">2</definedName>
    <definedName name="solver_sho" localSheetId="1" hidden="1">2</definedName>
    <definedName name="solver_ssz" localSheetId="2" hidden="1">0</definedName>
    <definedName name="solver_ssz" localSheetId="1" hidden="1">0</definedName>
    <definedName name="solver_tim" localSheetId="2" hidden="1">100</definedName>
    <definedName name="solver_tim" localSheetId="1" hidden="1">100</definedName>
    <definedName name="solver_tms" localSheetId="2" hidden="1">2</definedName>
    <definedName name="solver_tms" localSheetId="1" hidden="1">2</definedName>
    <definedName name="solver_tol" localSheetId="2" hidden="1">0.05</definedName>
    <definedName name="solver_tol" localSheetId="1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2</definedName>
    <definedName name="solver_ver" localSheetId="1" hidden="1">2</definedName>
    <definedName name="solver_vir" localSheetId="2" hidden="1">1</definedName>
    <definedName name="solver_vir" localSheetId="1" hidden="1">1</definedName>
  </definedNames>
  <calcPr fullCalcOnLoad="1"/>
</workbook>
</file>

<file path=xl/sharedStrings.xml><?xml version="1.0" encoding="utf-8"?>
<sst xmlns="http://schemas.openxmlformats.org/spreadsheetml/2006/main" count="449" uniqueCount="146">
  <si>
    <t>Complete nutritional value of the foods</t>
  </si>
  <si>
    <t>Foods</t>
  </si>
  <si>
    <t>Price/Serving</t>
  </si>
  <si>
    <t>Serving Size</t>
  </si>
  <si>
    <t>Calories</t>
  </si>
  <si>
    <t>Cholesterol mg</t>
  </si>
  <si>
    <t>Total_Fat g</t>
  </si>
  <si>
    <t>Sodium mg</t>
  </si>
  <si>
    <t>Carbohydrates g</t>
  </si>
  <si>
    <t>Dietary_Fiber g</t>
  </si>
  <si>
    <t>Protein g</t>
  </si>
  <si>
    <t>Vit_A IU</t>
  </si>
  <si>
    <t>Vit_C IU</t>
  </si>
  <si>
    <t>Calcium mg</t>
  </si>
  <si>
    <t>Iron mg</t>
  </si>
  <si>
    <t>Frozen Broccoli</t>
  </si>
  <si>
    <t>10 Oz Pkg</t>
  </si>
  <si>
    <t>Carrots,Raw</t>
  </si>
  <si>
    <t>1/2 Cup Shredded</t>
  </si>
  <si>
    <t>Celery, Raw</t>
  </si>
  <si>
    <t>1 Stalk</t>
  </si>
  <si>
    <t>Frozen Corn</t>
  </si>
  <si>
    <t>1/2 Cup</t>
  </si>
  <si>
    <t>Lettuce,Iceberg,Raw</t>
  </si>
  <si>
    <t>1 Leaf</t>
  </si>
  <si>
    <t>Peppers, Sweet, Raw</t>
  </si>
  <si>
    <t>1 Pepper</t>
  </si>
  <si>
    <t>Potatoes, Baked</t>
  </si>
  <si>
    <t>Tofu</t>
  </si>
  <si>
    <t>1/4 block</t>
  </si>
  <si>
    <t>Roasted Chicken</t>
  </si>
  <si>
    <t>1 lb chicken</t>
  </si>
  <si>
    <t>Spaghetti W/ Sauce</t>
  </si>
  <si>
    <t>1 1/2 Cup</t>
  </si>
  <si>
    <t>Tomato,Red,Ripe,Raw</t>
  </si>
  <si>
    <t>1 Tomato, 2-3/5 In</t>
  </si>
  <si>
    <t>Apple,Raw,W/Skin</t>
  </si>
  <si>
    <t>1 Fruit,3/Lb,Wo/Rf</t>
  </si>
  <si>
    <t>Banana</t>
  </si>
  <si>
    <t>1 Fruit,Wo/Skn&amp;Seeds</t>
  </si>
  <si>
    <t>Grapes</t>
  </si>
  <si>
    <t>10 Fruits,Wo/Rf</t>
  </si>
  <si>
    <t>Kiwifruit,Raw,Fresh</t>
  </si>
  <si>
    <t>1 Med Frt,Wo/Skin</t>
  </si>
  <si>
    <t>Oranges</t>
  </si>
  <si>
    <t>1 Frt,2-5/8 Diam</t>
  </si>
  <si>
    <t>Bagels</t>
  </si>
  <si>
    <t>1 Oz</t>
  </si>
  <si>
    <t>Wheat Bread</t>
  </si>
  <si>
    <t>1 Sl</t>
  </si>
  <si>
    <t>White Bread</t>
  </si>
  <si>
    <t>Oatmeal Cookies</t>
  </si>
  <si>
    <t>1 Cookie</t>
  </si>
  <si>
    <t>Apple Pie</t>
  </si>
  <si>
    <t>Chocolate Chip Cookies</t>
  </si>
  <si>
    <t>Butter,Regular</t>
  </si>
  <si>
    <t>1 Pat</t>
  </si>
  <si>
    <t>Cheddar Cheese</t>
  </si>
  <si>
    <t>3.3% Fat,Whole Milk</t>
  </si>
  <si>
    <t>1 C</t>
  </si>
  <si>
    <t>2% Lowfat Milk</t>
  </si>
  <si>
    <t>Skim Milk</t>
  </si>
  <si>
    <t>Poached Eggs</t>
  </si>
  <si>
    <t>Lrg Egg</t>
  </si>
  <si>
    <t>Scrambled Eggs</t>
  </si>
  <si>
    <t>1 Egg</t>
  </si>
  <si>
    <t>Bologna,Turkey</t>
  </si>
  <si>
    <t>Frankfurter, Beef</t>
  </si>
  <si>
    <t>1 Frankfurter</t>
  </si>
  <si>
    <t>Ham,Sliced,Extralean</t>
  </si>
  <si>
    <t>1 Sl,6-1/4x4x1/16 In</t>
  </si>
  <si>
    <t>Kielbasa,Prk</t>
  </si>
  <si>
    <t>1 Sl,6x3-3/4x1/16 In</t>
  </si>
  <si>
    <t>Cap'N Crunch</t>
  </si>
  <si>
    <t>Cheerios</t>
  </si>
  <si>
    <t>Corn Flks, Kellogg'S</t>
  </si>
  <si>
    <t>Raisin Brn, Kellg'S</t>
  </si>
  <si>
    <t>1.3 Oz</t>
  </si>
  <si>
    <t>Rice Krispies</t>
  </si>
  <si>
    <t>Special K</t>
  </si>
  <si>
    <t>Oatmeal</t>
  </si>
  <si>
    <t>Malt-O-Meal,Choc</t>
  </si>
  <si>
    <t>Pizza W/Pepperoni</t>
  </si>
  <si>
    <t>1 Slice</t>
  </si>
  <si>
    <t>Taco</t>
  </si>
  <si>
    <t>1 Small Taco</t>
  </si>
  <si>
    <t>Hamburger W/Toppings</t>
  </si>
  <si>
    <t>1 Burger</t>
  </si>
  <si>
    <t>Hotdog, Plain</t>
  </si>
  <si>
    <t>1 Hotdog</t>
  </si>
  <si>
    <t>Couscous</t>
  </si>
  <si>
    <t>White Rice</t>
  </si>
  <si>
    <t>Macaroni,Ckd</t>
  </si>
  <si>
    <t>Peanut Butter</t>
  </si>
  <si>
    <t>2 Tbsp</t>
  </si>
  <si>
    <t>Pork</t>
  </si>
  <si>
    <t>4 Oz</t>
  </si>
  <si>
    <t>Sardines in Oil</t>
  </si>
  <si>
    <t>2 Sardines</t>
  </si>
  <si>
    <t>White Tuna in Water</t>
  </si>
  <si>
    <t>3 Oz</t>
  </si>
  <si>
    <t>Popcorn,Air-Popped</t>
  </si>
  <si>
    <t>Potato Chips,Bbqflvr</t>
  </si>
  <si>
    <t>Pretzels</t>
  </si>
  <si>
    <t>Tortilla Chip</t>
  </si>
  <si>
    <t>Chicknoodl Soup</t>
  </si>
  <si>
    <t>1 C (8 Fl Oz)</t>
  </si>
  <si>
    <t>Splt Pea&amp;Hamsoup</t>
  </si>
  <si>
    <t>Vegetbeef Soup</t>
  </si>
  <si>
    <t>Neweng Clamchwd</t>
  </si>
  <si>
    <t>Tomato Soup</t>
  </si>
  <si>
    <t>New E Clamchwd,W/Mlk</t>
  </si>
  <si>
    <t>Crm Mshrm Soup,W/Mlk</t>
  </si>
  <si>
    <t>Beanbacn Soup,W/Watr</t>
  </si>
  <si>
    <t>http://www-fp.mcs.anl.gov/otc/Guide/CaseStudies/diet/complete_table.html</t>
  </si>
  <si>
    <t>Decision Variables:</t>
  </si>
  <si>
    <t>Number of serving sizes</t>
  </si>
  <si>
    <t>Objective Function:</t>
  </si>
  <si>
    <t>total cost:</t>
  </si>
  <si>
    <t>Minimum Requirements</t>
  </si>
  <si>
    <t>upper bounds</t>
  </si>
  <si>
    <t>Intake</t>
  </si>
  <si>
    <t>Butter, Regular</t>
  </si>
  <si>
    <t>3.3% Fat, Whole Milk</t>
  </si>
  <si>
    <t>Bologna, Turkey</t>
  </si>
  <si>
    <t>Ham, Sliced, Extralean</t>
  </si>
  <si>
    <t>Kielbasa, Prk</t>
  </si>
  <si>
    <t>Corn Flks,  Kellogg's</t>
  </si>
  <si>
    <t>Malt-O-Meal, Choc</t>
  </si>
  <si>
    <t>Pizza W/ Pepperoni</t>
  </si>
  <si>
    <t>Hamburger W/ Toppings</t>
  </si>
  <si>
    <t>Macaroni, Ckd</t>
  </si>
  <si>
    <t>Splt Pea &amp; Hamsoup</t>
  </si>
  <si>
    <t>Crm Mshrm Soup, W/Mlk</t>
  </si>
  <si>
    <t>Beanbacn Soup, W/Watr</t>
  </si>
  <si>
    <t>Carrots, Raw</t>
  </si>
  <si>
    <t>Lettuce, Iceberg, Raw</t>
  </si>
  <si>
    <t>Tomato, Red, Ripe, Raw</t>
  </si>
  <si>
    <t>Apple, Raw, W/Skin</t>
  </si>
  <si>
    <t>Kiwifruit, Raw, Fresh</t>
  </si>
  <si>
    <t>DATA</t>
  </si>
  <si>
    <t>VARIABLE</t>
  </si>
  <si>
    <t>Potato Chips, Bbq flvr</t>
  </si>
  <si>
    <t>Lower bound on serving size</t>
  </si>
  <si>
    <t>Upper bound on serving size</t>
  </si>
  <si>
    <t>Source: http://www-fp.mcs.anl.gov/otc/Guide/CaseStudies/diet/complete_table.html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</si>
</sst>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8" fontId="0" fillId="2" borderId="1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B1">
      <selection activeCell="E33" sqref="E33"/>
    </sheetView>
  </sheetViews>
  <sheetFormatPr defaultColWidth="9.140625" defaultRowHeight="12.75"/>
  <cols>
    <col min="1" max="1" width="33.00390625" style="0" bestFit="1" customWidth="1"/>
    <col min="2" max="2" width="11.8515625" style="0" bestFit="1" customWidth="1"/>
    <col min="3" max="3" width="20.421875" style="0" bestFit="1" customWidth="1"/>
    <col min="4" max="4" width="7.7109375" style="0" bestFit="1" customWidth="1"/>
    <col min="5" max="5" width="13.57421875" style="0" bestFit="1" customWidth="1"/>
    <col min="6" max="6" width="10.28125" style="0" bestFit="1" customWidth="1"/>
    <col min="7" max="7" width="10.421875" style="0" bestFit="1" customWidth="1"/>
    <col min="8" max="8" width="14.7109375" style="0" bestFit="1" customWidth="1"/>
    <col min="9" max="9" width="13.7109375" style="0" bestFit="1" customWidth="1"/>
    <col min="10" max="10" width="8.421875" style="0" bestFit="1" customWidth="1"/>
    <col min="11" max="12" width="7.8515625" style="0" bestFit="1" customWidth="1"/>
    <col min="13" max="13" width="10.8515625" style="0" bestFit="1" customWidth="1"/>
    <col min="14" max="14" width="7.140625" style="0" bestFit="1" customWidth="1"/>
  </cols>
  <sheetData>
    <row r="1" spans="3:8" ht="12.75">
      <c r="C1" s="12" t="s">
        <v>114</v>
      </c>
      <c r="D1" s="12"/>
      <c r="E1" s="12"/>
      <c r="F1" s="12"/>
      <c r="G1" s="12"/>
      <c r="H1" s="12"/>
    </row>
    <row r="2" ht="12.75">
      <c r="A2" t="s">
        <v>0</v>
      </c>
    </row>
    <row r="3" spans="1:14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</row>
    <row r="4" spans="1:14" ht="12.75">
      <c r="A4" t="s">
        <v>15</v>
      </c>
      <c r="B4" s="1">
        <v>0.16</v>
      </c>
      <c r="C4" t="s">
        <v>16</v>
      </c>
      <c r="D4">
        <v>73.8</v>
      </c>
      <c r="E4">
        <v>0</v>
      </c>
      <c r="F4">
        <v>0.8</v>
      </c>
      <c r="G4">
        <v>68.2</v>
      </c>
      <c r="H4">
        <v>13.6</v>
      </c>
      <c r="I4">
        <v>8.5</v>
      </c>
      <c r="J4">
        <v>8</v>
      </c>
      <c r="K4">
        <v>5867.4</v>
      </c>
      <c r="L4">
        <v>160.2</v>
      </c>
      <c r="M4">
        <v>159</v>
      </c>
      <c r="N4">
        <v>2.3</v>
      </c>
    </row>
    <row r="5" spans="1:14" ht="12.75">
      <c r="A5" t="s">
        <v>17</v>
      </c>
      <c r="B5" s="1">
        <v>0.07</v>
      </c>
      <c r="C5" t="s">
        <v>18</v>
      </c>
      <c r="D5">
        <v>23.7</v>
      </c>
      <c r="E5">
        <v>0</v>
      </c>
      <c r="F5">
        <v>0.1</v>
      </c>
      <c r="G5">
        <v>19.2</v>
      </c>
      <c r="H5">
        <v>5.6</v>
      </c>
      <c r="I5">
        <v>1.6</v>
      </c>
      <c r="J5">
        <v>0.6</v>
      </c>
      <c r="K5">
        <v>15471</v>
      </c>
      <c r="L5">
        <v>5.1</v>
      </c>
      <c r="M5">
        <v>14.9</v>
      </c>
      <c r="N5">
        <v>0.3</v>
      </c>
    </row>
    <row r="6" spans="1:14" ht="12.75">
      <c r="A6" t="s">
        <v>19</v>
      </c>
      <c r="B6" s="1">
        <v>0.04</v>
      </c>
      <c r="C6" t="s">
        <v>20</v>
      </c>
      <c r="D6">
        <v>6.4</v>
      </c>
      <c r="E6">
        <v>0</v>
      </c>
      <c r="F6">
        <v>0.1</v>
      </c>
      <c r="G6">
        <v>34.8</v>
      </c>
      <c r="H6">
        <v>1.5</v>
      </c>
      <c r="I6">
        <v>0.7</v>
      </c>
      <c r="J6">
        <v>0.3</v>
      </c>
      <c r="K6">
        <v>53.6</v>
      </c>
      <c r="L6">
        <v>2.8</v>
      </c>
      <c r="M6">
        <v>16</v>
      </c>
      <c r="N6">
        <v>0.2</v>
      </c>
    </row>
    <row r="7" spans="1:14" ht="12.75">
      <c r="A7" t="s">
        <v>21</v>
      </c>
      <c r="B7" s="1">
        <v>0.18</v>
      </c>
      <c r="C7" t="s">
        <v>22</v>
      </c>
      <c r="D7">
        <v>72.2</v>
      </c>
      <c r="E7">
        <v>0</v>
      </c>
      <c r="F7">
        <v>0.6</v>
      </c>
      <c r="G7">
        <v>2.5</v>
      </c>
      <c r="H7">
        <v>17.1</v>
      </c>
      <c r="I7">
        <v>2</v>
      </c>
      <c r="J7">
        <v>2.5</v>
      </c>
      <c r="K7">
        <v>106.6</v>
      </c>
      <c r="L7">
        <v>5.2</v>
      </c>
      <c r="M7">
        <v>3.3</v>
      </c>
      <c r="N7">
        <v>0.3</v>
      </c>
    </row>
    <row r="8" spans="1:14" ht="12.75">
      <c r="A8" t="s">
        <v>23</v>
      </c>
      <c r="B8" s="1">
        <v>0.02</v>
      </c>
      <c r="C8" t="s">
        <v>24</v>
      </c>
      <c r="D8">
        <v>2.6</v>
      </c>
      <c r="E8">
        <v>0</v>
      </c>
      <c r="F8">
        <v>0</v>
      </c>
      <c r="G8">
        <v>1.8</v>
      </c>
      <c r="H8">
        <v>0.4</v>
      </c>
      <c r="I8">
        <v>0.3</v>
      </c>
      <c r="J8">
        <v>0.2</v>
      </c>
      <c r="K8">
        <v>66</v>
      </c>
      <c r="L8">
        <v>0.8</v>
      </c>
      <c r="M8">
        <v>3.8</v>
      </c>
      <c r="N8">
        <v>0.1</v>
      </c>
    </row>
    <row r="9" spans="1:14" ht="12.75">
      <c r="A9" t="s">
        <v>25</v>
      </c>
      <c r="B9" s="1">
        <v>0.53</v>
      </c>
      <c r="C9" t="s">
        <v>26</v>
      </c>
      <c r="D9">
        <v>20</v>
      </c>
      <c r="E9">
        <v>0</v>
      </c>
      <c r="F9">
        <v>0.1</v>
      </c>
      <c r="G9">
        <v>1.5</v>
      </c>
      <c r="H9">
        <v>4.8</v>
      </c>
      <c r="I9">
        <v>1.3</v>
      </c>
      <c r="J9">
        <v>0.7</v>
      </c>
      <c r="K9">
        <v>467.7</v>
      </c>
      <c r="L9">
        <v>66.1</v>
      </c>
      <c r="M9">
        <v>6.7</v>
      </c>
      <c r="N9">
        <v>0.3</v>
      </c>
    </row>
    <row r="10" spans="1:14" ht="12.75">
      <c r="A10" t="s">
        <v>27</v>
      </c>
      <c r="B10" s="1">
        <v>0.06</v>
      </c>
      <c r="C10" t="s">
        <v>22</v>
      </c>
      <c r="D10">
        <v>171.5</v>
      </c>
      <c r="E10">
        <v>0</v>
      </c>
      <c r="F10">
        <v>0.2</v>
      </c>
      <c r="G10">
        <v>15.2</v>
      </c>
      <c r="H10">
        <v>39.9</v>
      </c>
      <c r="I10">
        <v>3.2</v>
      </c>
      <c r="J10">
        <v>3.7</v>
      </c>
      <c r="K10">
        <v>0</v>
      </c>
      <c r="L10">
        <v>15.6</v>
      </c>
      <c r="M10">
        <v>22.7</v>
      </c>
      <c r="N10">
        <v>4.3</v>
      </c>
    </row>
    <row r="11" spans="1:14" ht="12.75">
      <c r="A11" t="s">
        <v>28</v>
      </c>
      <c r="B11" s="1">
        <v>0.31</v>
      </c>
      <c r="C11" t="s">
        <v>29</v>
      </c>
      <c r="D11">
        <v>88.2</v>
      </c>
      <c r="E11">
        <v>0</v>
      </c>
      <c r="F11">
        <v>5.5</v>
      </c>
      <c r="G11">
        <v>8.1</v>
      </c>
      <c r="H11">
        <v>2.2</v>
      </c>
      <c r="I11">
        <v>1.4</v>
      </c>
      <c r="J11">
        <v>9.4</v>
      </c>
      <c r="K11">
        <v>98.6</v>
      </c>
      <c r="L11">
        <v>0.1</v>
      </c>
      <c r="M11">
        <v>121.8</v>
      </c>
      <c r="N11">
        <v>6.2</v>
      </c>
    </row>
    <row r="12" spans="1:14" ht="12.75">
      <c r="A12" t="s">
        <v>30</v>
      </c>
      <c r="B12" s="1">
        <v>0.84</v>
      </c>
      <c r="C12" t="s">
        <v>31</v>
      </c>
      <c r="D12">
        <v>277.4</v>
      </c>
      <c r="E12">
        <v>129.9</v>
      </c>
      <c r="F12">
        <v>10.8</v>
      </c>
      <c r="G12">
        <v>125.6</v>
      </c>
      <c r="H12">
        <v>0</v>
      </c>
      <c r="I12">
        <v>0</v>
      </c>
      <c r="J12">
        <v>42.2</v>
      </c>
      <c r="K12">
        <v>77.4</v>
      </c>
      <c r="L12">
        <v>0</v>
      </c>
      <c r="M12">
        <v>21.9</v>
      </c>
      <c r="N12">
        <v>1.8</v>
      </c>
    </row>
    <row r="13" spans="1:14" ht="12.75">
      <c r="A13" t="s">
        <v>32</v>
      </c>
      <c r="B13" s="1">
        <v>0.78</v>
      </c>
      <c r="C13" t="s">
        <v>33</v>
      </c>
      <c r="D13">
        <v>358.2</v>
      </c>
      <c r="E13">
        <v>0</v>
      </c>
      <c r="F13">
        <v>12.3</v>
      </c>
      <c r="G13">
        <v>1237.1</v>
      </c>
      <c r="H13">
        <v>58.3</v>
      </c>
      <c r="I13">
        <v>11.6</v>
      </c>
      <c r="J13">
        <v>8.2</v>
      </c>
      <c r="K13">
        <v>3055.2</v>
      </c>
      <c r="L13">
        <v>27.9</v>
      </c>
      <c r="M13">
        <v>80.2</v>
      </c>
      <c r="N13">
        <v>2.3</v>
      </c>
    </row>
    <row r="14" spans="1:14" ht="12.75">
      <c r="A14" t="s">
        <v>34</v>
      </c>
      <c r="B14" s="1">
        <v>0.27</v>
      </c>
      <c r="C14" t="s">
        <v>35</v>
      </c>
      <c r="D14">
        <v>25.8</v>
      </c>
      <c r="E14">
        <v>0</v>
      </c>
      <c r="F14">
        <v>0.4</v>
      </c>
      <c r="G14">
        <v>11.1</v>
      </c>
      <c r="H14">
        <v>5.7</v>
      </c>
      <c r="I14">
        <v>1.4</v>
      </c>
      <c r="J14">
        <v>1</v>
      </c>
      <c r="K14">
        <v>766.3</v>
      </c>
      <c r="L14">
        <v>23.5</v>
      </c>
      <c r="M14">
        <v>6.2</v>
      </c>
      <c r="N14">
        <v>0.6</v>
      </c>
    </row>
    <row r="15" spans="1:14" ht="12.75">
      <c r="A15" t="s">
        <v>36</v>
      </c>
      <c r="B15" s="1">
        <v>0.24</v>
      </c>
      <c r="C15" t="s">
        <v>37</v>
      </c>
      <c r="D15">
        <v>81.4</v>
      </c>
      <c r="E15">
        <v>0</v>
      </c>
      <c r="F15">
        <v>0.5</v>
      </c>
      <c r="G15">
        <v>0</v>
      </c>
      <c r="H15">
        <v>21</v>
      </c>
      <c r="I15">
        <v>3.7</v>
      </c>
      <c r="J15">
        <v>0.3</v>
      </c>
      <c r="K15">
        <v>73.1</v>
      </c>
      <c r="L15">
        <v>7.9</v>
      </c>
      <c r="M15">
        <v>9.7</v>
      </c>
      <c r="N15">
        <v>0.2</v>
      </c>
    </row>
    <row r="16" spans="1:14" ht="12.75">
      <c r="A16" t="s">
        <v>38</v>
      </c>
      <c r="B16" s="1">
        <v>0.15</v>
      </c>
      <c r="C16" t="s">
        <v>39</v>
      </c>
      <c r="D16">
        <v>104.9</v>
      </c>
      <c r="E16">
        <v>0</v>
      </c>
      <c r="F16">
        <v>0.5</v>
      </c>
      <c r="G16">
        <v>1.1</v>
      </c>
      <c r="H16">
        <v>26.7</v>
      </c>
      <c r="I16">
        <v>2.7</v>
      </c>
      <c r="J16">
        <v>1.2</v>
      </c>
      <c r="K16">
        <v>92.3</v>
      </c>
      <c r="L16">
        <v>10.4</v>
      </c>
      <c r="M16">
        <v>6.8</v>
      </c>
      <c r="N16">
        <v>0.4</v>
      </c>
    </row>
    <row r="17" spans="1:14" ht="12.75">
      <c r="A17" t="s">
        <v>40</v>
      </c>
      <c r="B17" s="1">
        <v>0.32</v>
      </c>
      <c r="C17" t="s">
        <v>41</v>
      </c>
      <c r="D17">
        <v>15.1</v>
      </c>
      <c r="E17">
        <v>0</v>
      </c>
      <c r="F17">
        <v>0.1</v>
      </c>
      <c r="G17">
        <v>0.5</v>
      </c>
      <c r="H17">
        <v>4.1</v>
      </c>
      <c r="I17">
        <v>0.2</v>
      </c>
      <c r="J17">
        <v>0.2</v>
      </c>
      <c r="K17">
        <v>24</v>
      </c>
      <c r="L17">
        <v>1</v>
      </c>
      <c r="M17">
        <v>3.4</v>
      </c>
      <c r="N17">
        <v>0.1</v>
      </c>
    </row>
    <row r="18" spans="1:14" ht="12.75">
      <c r="A18" t="s">
        <v>42</v>
      </c>
      <c r="B18" s="1">
        <v>0.49</v>
      </c>
      <c r="C18" t="s">
        <v>43</v>
      </c>
      <c r="D18">
        <v>46.4</v>
      </c>
      <c r="E18">
        <v>0</v>
      </c>
      <c r="F18">
        <v>0.3</v>
      </c>
      <c r="G18">
        <v>3.8</v>
      </c>
      <c r="H18">
        <v>11.3</v>
      </c>
      <c r="I18">
        <v>2.6</v>
      </c>
      <c r="J18">
        <v>0.8</v>
      </c>
      <c r="K18">
        <v>133</v>
      </c>
      <c r="L18">
        <v>74.5</v>
      </c>
      <c r="M18">
        <v>19.8</v>
      </c>
      <c r="N18">
        <v>0.3</v>
      </c>
    </row>
    <row r="19" spans="1:14" ht="12.75">
      <c r="A19" t="s">
        <v>44</v>
      </c>
      <c r="B19" s="1">
        <v>0.15</v>
      </c>
      <c r="C19" t="s">
        <v>45</v>
      </c>
      <c r="D19">
        <v>61.6</v>
      </c>
      <c r="E19">
        <v>0</v>
      </c>
      <c r="F19">
        <v>0.2</v>
      </c>
      <c r="G19">
        <v>0</v>
      </c>
      <c r="H19">
        <v>15.4</v>
      </c>
      <c r="I19">
        <v>3.1</v>
      </c>
      <c r="J19">
        <v>1.2</v>
      </c>
      <c r="K19">
        <v>268.6</v>
      </c>
      <c r="L19">
        <v>69.7</v>
      </c>
      <c r="M19">
        <v>52.4</v>
      </c>
      <c r="N19">
        <v>0.1</v>
      </c>
    </row>
    <row r="20" spans="1:14" ht="12.75">
      <c r="A20" t="s">
        <v>46</v>
      </c>
      <c r="B20" s="1">
        <v>0.16</v>
      </c>
      <c r="C20" t="s">
        <v>47</v>
      </c>
      <c r="D20">
        <v>78</v>
      </c>
      <c r="E20">
        <v>0</v>
      </c>
      <c r="F20">
        <v>0.5</v>
      </c>
      <c r="G20">
        <v>151.4</v>
      </c>
      <c r="H20">
        <v>15.1</v>
      </c>
      <c r="I20">
        <v>0.6</v>
      </c>
      <c r="J20">
        <v>3</v>
      </c>
      <c r="K20">
        <v>0</v>
      </c>
      <c r="L20">
        <v>0</v>
      </c>
      <c r="M20">
        <v>21</v>
      </c>
      <c r="N20">
        <v>1</v>
      </c>
    </row>
    <row r="21" spans="1:14" ht="12.75">
      <c r="A21" t="s">
        <v>48</v>
      </c>
      <c r="B21" s="1">
        <v>0.05</v>
      </c>
      <c r="C21" t="s">
        <v>49</v>
      </c>
      <c r="D21">
        <v>65</v>
      </c>
      <c r="E21">
        <v>0</v>
      </c>
      <c r="F21">
        <v>1</v>
      </c>
      <c r="G21">
        <v>134.5</v>
      </c>
      <c r="H21">
        <v>12.4</v>
      </c>
      <c r="I21">
        <v>1.3</v>
      </c>
      <c r="J21">
        <v>2.2</v>
      </c>
      <c r="K21">
        <v>0</v>
      </c>
      <c r="L21">
        <v>0</v>
      </c>
      <c r="M21">
        <v>10.8</v>
      </c>
      <c r="N21">
        <v>0.7</v>
      </c>
    </row>
    <row r="22" spans="1:14" ht="12.75">
      <c r="A22" t="s">
        <v>50</v>
      </c>
      <c r="B22" s="1">
        <v>0.06</v>
      </c>
      <c r="C22" t="s">
        <v>49</v>
      </c>
      <c r="D22">
        <v>65</v>
      </c>
      <c r="E22">
        <v>0</v>
      </c>
      <c r="F22">
        <v>1</v>
      </c>
      <c r="G22">
        <v>132.5</v>
      </c>
      <c r="H22">
        <v>11.8</v>
      </c>
      <c r="I22">
        <v>1.1</v>
      </c>
      <c r="J22">
        <v>2.3</v>
      </c>
      <c r="K22">
        <v>0</v>
      </c>
      <c r="L22">
        <v>0</v>
      </c>
      <c r="M22">
        <v>26.2</v>
      </c>
      <c r="N22">
        <v>0.8</v>
      </c>
    </row>
    <row r="23" spans="1:14" ht="12.75">
      <c r="A23" t="s">
        <v>51</v>
      </c>
      <c r="B23" s="1">
        <v>0.09</v>
      </c>
      <c r="C23" t="s">
        <v>52</v>
      </c>
      <c r="D23">
        <v>81</v>
      </c>
      <c r="E23">
        <v>0</v>
      </c>
      <c r="F23">
        <v>3.3</v>
      </c>
      <c r="G23">
        <v>68.9</v>
      </c>
      <c r="H23">
        <v>12.4</v>
      </c>
      <c r="I23">
        <v>0.6</v>
      </c>
      <c r="J23">
        <v>1.1</v>
      </c>
      <c r="K23">
        <v>2.9</v>
      </c>
      <c r="L23">
        <v>0.1</v>
      </c>
      <c r="M23">
        <v>6.7</v>
      </c>
      <c r="N23">
        <v>0.5</v>
      </c>
    </row>
    <row r="24" spans="1:14" ht="12.75">
      <c r="A24" t="s">
        <v>53</v>
      </c>
      <c r="B24" s="1">
        <v>0.16</v>
      </c>
      <c r="C24" t="s">
        <v>47</v>
      </c>
      <c r="D24">
        <v>67.2</v>
      </c>
      <c r="E24">
        <v>0</v>
      </c>
      <c r="F24">
        <v>3.1</v>
      </c>
      <c r="G24">
        <v>75.4</v>
      </c>
      <c r="H24">
        <v>9.6</v>
      </c>
      <c r="I24">
        <v>0.5</v>
      </c>
      <c r="J24">
        <v>0.5</v>
      </c>
      <c r="K24">
        <v>35.2</v>
      </c>
      <c r="L24">
        <v>0.9</v>
      </c>
      <c r="M24">
        <v>3.1</v>
      </c>
      <c r="N24">
        <v>0.1</v>
      </c>
    </row>
    <row r="25" spans="1:14" ht="12.75">
      <c r="A25" t="s">
        <v>54</v>
      </c>
      <c r="B25" s="1">
        <v>0.03</v>
      </c>
      <c r="C25" t="s">
        <v>52</v>
      </c>
      <c r="D25">
        <v>78.1</v>
      </c>
      <c r="E25">
        <v>5.1</v>
      </c>
      <c r="F25">
        <v>4.5</v>
      </c>
      <c r="G25">
        <v>57.8</v>
      </c>
      <c r="H25">
        <v>9.3</v>
      </c>
      <c r="I25">
        <v>0</v>
      </c>
      <c r="J25">
        <v>0.9</v>
      </c>
      <c r="K25">
        <v>101.8</v>
      </c>
      <c r="L25">
        <v>0</v>
      </c>
      <c r="M25">
        <v>6.2</v>
      </c>
      <c r="N25">
        <v>0.4</v>
      </c>
    </row>
    <row r="26" spans="1:14" ht="12.75">
      <c r="A26" t="s">
        <v>55</v>
      </c>
      <c r="B26" s="1">
        <v>0.05</v>
      </c>
      <c r="C26" t="s">
        <v>56</v>
      </c>
      <c r="D26">
        <v>35.8</v>
      </c>
      <c r="E26">
        <v>10.9</v>
      </c>
      <c r="F26">
        <v>4.1</v>
      </c>
      <c r="G26">
        <v>41.3</v>
      </c>
      <c r="H26">
        <v>0</v>
      </c>
      <c r="I26">
        <v>0</v>
      </c>
      <c r="J26">
        <v>0</v>
      </c>
      <c r="K26">
        <v>152.9</v>
      </c>
      <c r="L26">
        <v>0</v>
      </c>
      <c r="M26">
        <v>1.2</v>
      </c>
      <c r="N26">
        <v>0</v>
      </c>
    </row>
    <row r="27" spans="1:14" ht="12.75">
      <c r="A27" t="s">
        <v>57</v>
      </c>
      <c r="B27" s="1">
        <v>0.25</v>
      </c>
      <c r="C27" t="s">
        <v>47</v>
      </c>
      <c r="D27">
        <v>112.7</v>
      </c>
      <c r="E27">
        <v>29.4</v>
      </c>
      <c r="F27">
        <v>9.3</v>
      </c>
      <c r="G27">
        <v>173.7</v>
      </c>
      <c r="H27">
        <v>0.4</v>
      </c>
      <c r="I27">
        <v>0</v>
      </c>
      <c r="J27">
        <v>7</v>
      </c>
      <c r="K27">
        <v>296.5</v>
      </c>
      <c r="L27">
        <v>0</v>
      </c>
      <c r="M27">
        <v>202</v>
      </c>
      <c r="N27">
        <v>0.2</v>
      </c>
    </row>
    <row r="28" spans="1:14" ht="12.75">
      <c r="A28" t="s">
        <v>58</v>
      </c>
      <c r="B28" s="1">
        <v>0.16</v>
      </c>
      <c r="C28" t="s">
        <v>59</v>
      </c>
      <c r="D28">
        <v>149.9</v>
      </c>
      <c r="E28">
        <v>33.2</v>
      </c>
      <c r="F28">
        <v>8.1</v>
      </c>
      <c r="G28">
        <v>119.6</v>
      </c>
      <c r="H28">
        <v>11.4</v>
      </c>
      <c r="I28">
        <v>0</v>
      </c>
      <c r="J28">
        <v>8</v>
      </c>
      <c r="K28">
        <v>307.4</v>
      </c>
      <c r="L28">
        <v>2.3</v>
      </c>
      <c r="M28">
        <v>291.3</v>
      </c>
      <c r="N28">
        <v>0.1</v>
      </c>
    </row>
    <row r="29" spans="1:14" ht="12.75">
      <c r="A29" t="s">
        <v>60</v>
      </c>
      <c r="B29" s="1">
        <v>0.23</v>
      </c>
      <c r="C29" t="s">
        <v>59</v>
      </c>
      <c r="D29">
        <v>121.2</v>
      </c>
      <c r="E29">
        <v>18.3</v>
      </c>
      <c r="F29">
        <v>4.7</v>
      </c>
      <c r="G29">
        <v>121.8</v>
      </c>
      <c r="H29">
        <v>11.7</v>
      </c>
      <c r="I29">
        <v>0</v>
      </c>
      <c r="J29">
        <v>8.1</v>
      </c>
      <c r="K29">
        <v>500.2</v>
      </c>
      <c r="L29">
        <v>2.3</v>
      </c>
      <c r="M29">
        <v>296.7</v>
      </c>
      <c r="N29">
        <v>0.1</v>
      </c>
    </row>
    <row r="30" spans="1:14" ht="12.75">
      <c r="A30" t="s">
        <v>61</v>
      </c>
      <c r="B30" s="1">
        <v>0.13</v>
      </c>
      <c r="C30" t="s">
        <v>59</v>
      </c>
      <c r="D30">
        <v>85.5</v>
      </c>
      <c r="E30">
        <v>4.4</v>
      </c>
      <c r="F30">
        <v>0.4</v>
      </c>
      <c r="G30">
        <v>126.2</v>
      </c>
      <c r="H30">
        <v>11.9</v>
      </c>
      <c r="I30">
        <v>0</v>
      </c>
      <c r="J30">
        <v>8.4</v>
      </c>
      <c r="K30">
        <v>499.8</v>
      </c>
      <c r="L30">
        <v>2.4</v>
      </c>
      <c r="M30">
        <v>302.3</v>
      </c>
      <c r="N30">
        <v>0.1</v>
      </c>
    </row>
    <row r="31" spans="1:14" ht="12.75">
      <c r="A31" t="s">
        <v>62</v>
      </c>
      <c r="B31" s="1">
        <v>0.08</v>
      </c>
      <c r="C31" t="s">
        <v>63</v>
      </c>
      <c r="D31">
        <v>74.5</v>
      </c>
      <c r="E31">
        <v>211.5</v>
      </c>
      <c r="F31">
        <v>5</v>
      </c>
      <c r="G31">
        <v>140</v>
      </c>
      <c r="H31">
        <v>0.6</v>
      </c>
      <c r="I31">
        <v>0</v>
      </c>
      <c r="J31">
        <v>6.2</v>
      </c>
      <c r="K31">
        <v>316</v>
      </c>
      <c r="L31">
        <v>0</v>
      </c>
      <c r="M31">
        <v>24.5</v>
      </c>
      <c r="N31">
        <v>0.7</v>
      </c>
    </row>
    <row r="32" spans="1:14" ht="12.75">
      <c r="A32" t="s">
        <v>64</v>
      </c>
      <c r="B32" s="1">
        <v>0.11</v>
      </c>
      <c r="C32" t="s">
        <v>65</v>
      </c>
      <c r="D32">
        <v>99.6</v>
      </c>
      <c r="E32">
        <v>211.2</v>
      </c>
      <c r="F32">
        <v>7.3</v>
      </c>
      <c r="G32">
        <v>168</v>
      </c>
      <c r="H32">
        <v>1.3</v>
      </c>
      <c r="I32">
        <v>0</v>
      </c>
      <c r="J32">
        <v>6.7</v>
      </c>
      <c r="K32">
        <v>409.2</v>
      </c>
      <c r="L32">
        <v>0.1</v>
      </c>
      <c r="M32">
        <v>42.6</v>
      </c>
      <c r="N32">
        <v>0.7</v>
      </c>
    </row>
    <row r="33" spans="1:14" ht="12.75">
      <c r="A33" t="s">
        <v>66</v>
      </c>
      <c r="B33" s="1">
        <v>0.15</v>
      </c>
      <c r="C33" t="s">
        <v>47</v>
      </c>
      <c r="D33">
        <v>56.4</v>
      </c>
      <c r="E33">
        <v>28.1</v>
      </c>
      <c r="F33">
        <v>4.3</v>
      </c>
      <c r="G33">
        <v>248.9</v>
      </c>
      <c r="H33">
        <v>0.3</v>
      </c>
      <c r="I33">
        <v>0</v>
      </c>
      <c r="J33">
        <v>3.9</v>
      </c>
      <c r="K33">
        <v>0</v>
      </c>
      <c r="L33">
        <v>0</v>
      </c>
      <c r="M33">
        <v>23.8</v>
      </c>
      <c r="N33">
        <v>0.4</v>
      </c>
    </row>
    <row r="34" spans="1:14" ht="12.75">
      <c r="A34" t="s">
        <v>67</v>
      </c>
      <c r="B34" s="1">
        <v>0.27</v>
      </c>
      <c r="C34" t="s">
        <v>68</v>
      </c>
      <c r="D34">
        <v>141.8</v>
      </c>
      <c r="E34">
        <v>27.4</v>
      </c>
      <c r="F34">
        <v>12.8</v>
      </c>
      <c r="G34">
        <v>461.7</v>
      </c>
      <c r="H34">
        <v>0.8</v>
      </c>
      <c r="I34">
        <v>0</v>
      </c>
      <c r="J34">
        <v>5.4</v>
      </c>
      <c r="K34">
        <v>0</v>
      </c>
      <c r="L34">
        <v>10.8</v>
      </c>
      <c r="M34">
        <v>9</v>
      </c>
      <c r="N34">
        <v>0.6</v>
      </c>
    </row>
    <row r="35" spans="1:14" ht="12.75">
      <c r="A35" t="s">
        <v>69</v>
      </c>
      <c r="B35" s="1">
        <v>0.33</v>
      </c>
      <c r="C35" t="s">
        <v>70</v>
      </c>
      <c r="D35">
        <v>37.1</v>
      </c>
      <c r="E35">
        <v>13.3</v>
      </c>
      <c r="F35">
        <v>1.4</v>
      </c>
      <c r="G35">
        <v>405.1</v>
      </c>
      <c r="H35">
        <v>0.3</v>
      </c>
      <c r="I35">
        <v>0</v>
      </c>
      <c r="J35">
        <v>5.5</v>
      </c>
      <c r="K35">
        <v>0</v>
      </c>
      <c r="L35">
        <v>7.4</v>
      </c>
      <c r="M35">
        <v>2</v>
      </c>
      <c r="N35">
        <v>0.2</v>
      </c>
    </row>
    <row r="36" spans="1:14" ht="12.75">
      <c r="A36" t="s">
        <v>71</v>
      </c>
      <c r="B36" s="1">
        <v>0.15</v>
      </c>
      <c r="C36" t="s">
        <v>72</v>
      </c>
      <c r="D36">
        <v>80.6</v>
      </c>
      <c r="E36">
        <v>17.4</v>
      </c>
      <c r="F36">
        <v>7.1</v>
      </c>
      <c r="G36">
        <v>279.8</v>
      </c>
      <c r="H36">
        <v>0.6</v>
      </c>
      <c r="I36">
        <v>0</v>
      </c>
      <c r="J36">
        <v>3.4</v>
      </c>
      <c r="K36">
        <v>0</v>
      </c>
      <c r="L36">
        <v>5.5</v>
      </c>
      <c r="M36">
        <v>11.4</v>
      </c>
      <c r="N36">
        <v>0.4</v>
      </c>
    </row>
    <row r="37" spans="1:14" ht="12.75">
      <c r="A37" t="s">
        <v>73</v>
      </c>
      <c r="B37" s="1">
        <v>0.31</v>
      </c>
      <c r="C37" t="s">
        <v>47</v>
      </c>
      <c r="D37">
        <v>119.6</v>
      </c>
      <c r="E37">
        <v>0</v>
      </c>
      <c r="F37">
        <v>2.6</v>
      </c>
      <c r="G37">
        <v>213.3</v>
      </c>
      <c r="H37">
        <v>23</v>
      </c>
      <c r="I37">
        <v>0.5</v>
      </c>
      <c r="J37">
        <v>1.4</v>
      </c>
      <c r="K37">
        <v>40.6</v>
      </c>
      <c r="L37">
        <v>0</v>
      </c>
      <c r="M37">
        <v>4.8</v>
      </c>
      <c r="N37">
        <v>7.5</v>
      </c>
    </row>
    <row r="38" spans="1:14" ht="12.75">
      <c r="A38" t="s">
        <v>74</v>
      </c>
      <c r="B38" s="1">
        <v>0.28</v>
      </c>
      <c r="C38" t="s">
        <v>47</v>
      </c>
      <c r="D38">
        <v>111</v>
      </c>
      <c r="E38">
        <v>0</v>
      </c>
      <c r="F38">
        <v>1.8</v>
      </c>
      <c r="G38">
        <v>307.6</v>
      </c>
      <c r="H38">
        <v>19.6</v>
      </c>
      <c r="I38">
        <v>2</v>
      </c>
      <c r="J38">
        <v>4.3</v>
      </c>
      <c r="K38">
        <v>1252.2</v>
      </c>
      <c r="L38">
        <v>15.1</v>
      </c>
      <c r="M38">
        <v>48.6</v>
      </c>
      <c r="N38">
        <v>4.5</v>
      </c>
    </row>
    <row r="39" spans="1:14" ht="12.75">
      <c r="A39" t="s">
        <v>75</v>
      </c>
      <c r="B39" s="1">
        <v>0.28</v>
      </c>
      <c r="C39" t="s">
        <v>47</v>
      </c>
      <c r="D39">
        <v>110.5</v>
      </c>
      <c r="E39">
        <v>0</v>
      </c>
      <c r="F39">
        <v>0.1</v>
      </c>
      <c r="G39">
        <v>290.5</v>
      </c>
      <c r="H39">
        <v>24.5</v>
      </c>
      <c r="I39">
        <v>0.7</v>
      </c>
      <c r="J39">
        <v>2.3</v>
      </c>
      <c r="K39">
        <v>1252.2</v>
      </c>
      <c r="L39">
        <v>15.1</v>
      </c>
      <c r="M39">
        <v>0.9</v>
      </c>
      <c r="N39">
        <v>1.8</v>
      </c>
    </row>
    <row r="40" spans="1:14" ht="12.75">
      <c r="A40" t="s">
        <v>76</v>
      </c>
      <c r="B40" s="1">
        <v>0.34</v>
      </c>
      <c r="C40" t="s">
        <v>77</v>
      </c>
      <c r="D40">
        <v>115.1</v>
      </c>
      <c r="E40">
        <v>0</v>
      </c>
      <c r="F40">
        <v>0.7</v>
      </c>
      <c r="G40">
        <v>204.4</v>
      </c>
      <c r="H40">
        <v>27.9</v>
      </c>
      <c r="I40">
        <v>4</v>
      </c>
      <c r="J40">
        <v>4</v>
      </c>
      <c r="K40">
        <v>1250.2</v>
      </c>
      <c r="L40">
        <v>0</v>
      </c>
      <c r="M40">
        <v>12.9</v>
      </c>
      <c r="N40">
        <v>16.8</v>
      </c>
    </row>
    <row r="41" spans="1:14" ht="12.75">
      <c r="A41" t="s">
        <v>78</v>
      </c>
      <c r="B41" s="1">
        <v>0.32</v>
      </c>
      <c r="C41" t="s">
        <v>47</v>
      </c>
      <c r="D41">
        <v>112.2</v>
      </c>
      <c r="E41">
        <v>0</v>
      </c>
      <c r="F41">
        <v>0.2</v>
      </c>
      <c r="G41">
        <v>340.8</v>
      </c>
      <c r="H41">
        <v>24.8</v>
      </c>
      <c r="I41">
        <v>0.4</v>
      </c>
      <c r="J41">
        <v>1.9</v>
      </c>
      <c r="K41">
        <v>1252.2</v>
      </c>
      <c r="L41">
        <v>15.1</v>
      </c>
      <c r="M41">
        <v>4</v>
      </c>
      <c r="N41">
        <v>1.8</v>
      </c>
    </row>
    <row r="42" spans="1:14" ht="12.75">
      <c r="A42" t="s">
        <v>79</v>
      </c>
      <c r="B42" s="1">
        <v>0.38</v>
      </c>
      <c r="C42" t="s">
        <v>47</v>
      </c>
      <c r="D42">
        <v>110.8</v>
      </c>
      <c r="E42">
        <v>0</v>
      </c>
      <c r="F42">
        <v>0.1</v>
      </c>
      <c r="G42">
        <v>265.5</v>
      </c>
      <c r="H42">
        <v>21.3</v>
      </c>
      <c r="I42">
        <v>0.7</v>
      </c>
      <c r="J42">
        <v>5.6</v>
      </c>
      <c r="K42">
        <v>1252.2</v>
      </c>
      <c r="L42">
        <v>15.1</v>
      </c>
      <c r="M42">
        <v>8.2</v>
      </c>
      <c r="N42">
        <v>4.5</v>
      </c>
    </row>
    <row r="43" spans="1:14" ht="12.75">
      <c r="A43" t="s">
        <v>80</v>
      </c>
      <c r="B43" s="1">
        <v>0.82</v>
      </c>
      <c r="C43" t="s">
        <v>59</v>
      </c>
      <c r="D43">
        <v>145.1</v>
      </c>
      <c r="E43">
        <v>0</v>
      </c>
      <c r="F43">
        <v>2.3</v>
      </c>
      <c r="G43">
        <v>2.3</v>
      </c>
      <c r="H43">
        <v>25.3</v>
      </c>
      <c r="I43">
        <v>4</v>
      </c>
      <c r="J43">
        <v>6.1</v>
      </c>
      <c r="K43">
        <v>37.4</v>
      </c>
      <c r="L43">
        <v>0</v>
      </c>
      <c r="M43">
        <v>18.7</v>
      </c>
      <c r="N43">
        <v>1.6</v>
      </c>
    </row>
    <row r="44" spans="1:14" ht="12.75">
      <c r="A44" t="s">
        <v>81</v>
      </c>
      <c r="B44" s="1">
        <v>0.52</v>
      </c>
      <c r="C44" t="s">
        <v>59</v>
      </c>
      <c r="D44">
        <v>607.2</v>
      </c>
      <c r="E44">
        <v>0</v>
      </c>
      <c r="F44">
        <v>1.5</v>
      </c>
      <c r="G44">
        <v>16.5</v>
      </c>
      <c r="H44">
        <v>128.2</v>
      </c>
      <c r="I44">
        <v>0</v>
      </c>
      <c r="J44">
        <v>17.3</v>
      </c>
      <c r="K44">
        <v>0</v>
      </c>
      <c r="L44">
        <v>0</v>
      </c>
      <c r="M44">
        <v>23.1</v>
      </c>
      <c r="N44">
        <v>47.2</v>
      </c>
    </row>
    <row r="45" spans="1:14" ht="12.75">
      <c r="A45" t="s">
        <v>82</v>
      </c>
      <c r="B45" s="1">
        <v>0.44</v>
      </c>
      <c r="C45" t="s">
        <v>83</v>
      </c>
      <c r="D45">
        <v>181</v>
      </c>
      <c r="E45">
        <v>14.2</v>
      </c>
      <c r="F45">
        <v>7</v>
      </c>
      <c r="G45">
        <v>267</v>
      </c>
      <c r="H45">
        <v>19.9</v>
      </c>
      <c r="I45">
        <v>0</v>
      </c>
      <c r="J45">
        <v>10.1</v>
      </c>
      <c r="K45">
        <v>281.9</v>
      </c>
      <c r="L45">
        <v>1.6</v>
      </c>
      <c r="M45">
        <v>64.6</v>
      </c>
      <c r="N45">
        <v>0.9</v>
      </c>
    </row>
    <row r="46" spans="1:14" ht="12.75">
      <c r="A46" t="s">
        <v>84</v>
      </c>
      <c r="B46" s="1">
        <v>0.59</v>
      </c>
      <c r="C46" t="s">
        <v>85</v>
      </c>
      <c r="D46">
        <v>369.4</v>
      </c>
      <c r="E46">
        <v>56.4</v>
      </c>
      <c r="F46">
        <v>20.6</v>
      </c>
      <c r="G46">
        <v>802</v>
      </c>
      <c r="H46">
        <v>26.7</v>
      </c>
      <c r="I46">
        <v>0</v>
      </c>
      <c r="J46">
        <v>20.7</v>
      </c>
      <c r="K46">
        <v>855</v>
      </c>
      <c r="L46">
        <v>2.2</v>
      </c>
      <c r="M46">
        <v>220.6</v>
      </c>
      <c r="N46">
        <v>2.4</v>
      </c>
    </row>
    <row r="47" spans="1:14" ht="12.75">
      <c r="A47" t="s">
        <v>86</v>
      </c>
      <c r="B47" s="1">
        <v>0.83</v>
      </c>
      <c r="C47" t="s">
        <v>87</v>
      </c>
      <c r="D47">
        <v>275</v>
      </c>
      <c r="E47">
        <v>42.8</v>
      </c>
      <c r="F47">
        <v>10.2</v>
      </c>
      <c r="G47">
        <v>563.9</v>
      </c>
      <c r="H47">
        <v>32.7</v>
      </c>
      <c r="I47">
        <v>0</v>
      </c>
      <c r="J47">
        <v>13.6</v>
      </c>
      <c r="K47">
        <v>126.3</v>
      </c>
      <c r="L47">
        <v>2.6</v>
      </c>
      <c r="M47">
        <v>51.4</v>
      </c>
      <c r="N47">
        <v>2.5</v>
      </c>
    </row>
    <row r="48" spans="1:14" ht="12.75">
      <c r="A48" t="s">
        <v>88</v>
      </c>
      <c r="B48" s="1">
        <v>0.31</v>
      </c>
      <c r="C48" t="s">
        <v>89</v>
      </c>
      <c r="D48">
        <v>242.1</v>
      </c>
      <c r="E48">
        <v>44.1</v>
      </c>
      <c r="F48">
        <v>14.5</v>
      </c>
      <c r="G48">
        <v>670.3</v>
      </c>
      <c r="H48">
        <v>18</v>
      </c>
      <c r="I48">
        <v>0</v>
      </c>
      <c r="J48">
        <v>10.4</v>
      </c>
      <c r="K48">
        <v>0</v>
      </c>
      <c r="L48">
        <v>0.1</v>
      </c>
      <c r="M48">
        <v>23.5</v>
      </c>
      <c r="N48">
        <v>2.3</v>
      </c>
    </row>
    <row r="49" spans="1:14" ht="12.75">
      <c r="A49" t="s">
        <v>90</v>
      </c>
      <c r="B49" s="1">
        <v>0.39</v>
      </c>
      <c r="C49" t="s">
        <v>22</v>
      </c>
      <c r="D49">
        <v>100.8</v>
      </c>
      <c r="E49">
        <v>0</v>
      </c>
      <c r="F49">
        <v>0.1</v>
      </c>
      <c r="G49">
        <v>4.5</v>
      </c>
      <c r="H49">
        <v>20.9</v>
      </c>
      <c r="I49">
        <v>1.3</v>
      </c>
      <c r="J49">
        <v>3.4</v>
      </c>
      <c r="K49">
        <v>0</v>
      </c>
      <c r="L49">
        <v>0</v>
      </c>
      <c r="M49">
        <v>7.2</v>
      </c>
      <c r="N49">
        <v>0.3</v>
      </c>
    </row>
    <row r="50" spans="1:14" ht="12.75">
      <c r="A50" t="s">
        <v>91</v>
      </c>
      <c r="B50" s="1">
        <v>0.08</v>
      </c>
      <c r="C50" t="s">
        <v>22</v>
      </c>
      <c r="D50">
        <v>102.7</v>
      </c>
      <c r="E50">
        <v>0</v>
      </c>
      <c r="F50">
        <v>0.2</v>
      </c>
      <c r="G50">
        <v>0.8</v>
      </c>
      <c r="H50">
        <v>22.3</v>
      </c>
      <c r="I50">
        <v>0.3</v>
      </c>
      <c r="J50">
        <v>2.1</v>
      </c>
      <c r="K50">
        <v>0</v>
      </c>
      <c r="L50">
        <v>0</v>
      </c>
      <c r="M50">
        <v>7.9</v>
      </c>
      <c r="N50">
        <v>0.9</v>
      </c>
    </row>
    <row r="51" spans="1:14" ht="12.75">
      <c r="A51" t="s">
        <v>92</v>
      </c>
      <c r="B51" s="1">
        <v>0.17</v>
      </c>
      <c r="C51" t="s">
        <v>22</v>
      </c>
      <c r="D51">
        <v>98.7</v>
      </c>
      <c r="E51">
        <v>0</v>
      </c>
      <c r="F51">
        <v>0.5</v>
      </c>
      <c r="G51">
        <v>0.7</v>
      </c>
      <c r="H51">
        <v>19.8</v>
      </c>
      <c r="I51">
        <v>0.9</v>
      </c>
      <c r="J51">
        <v>3.3</v>
      </c>
      <c r="K51">
        <v>0</v>
      </c>
      <c r="L51">
        <v>0</v>
      </c>
      <c r="M51">
        <v>4.9</v>
      </c>
      <c r="N51">
        <v>1</v>
      </c>
    </row>
    <row r="52" spans="1:14" ht="12.75">
      <c r="A52" t="s">
        <v>93</v>
      </c>
      <c r="B52" s="1">
        <v>0.07</v>
      </c>
      <c r="C52" t="s">
        <v>94</v>
      </c>
      <c r="D52">
        <v>188.5</v>
      </c>
      <c r="E52">
        <v>0</v>
      </c>
      <c r="F52">
        <v>16</v>
      </c>
      <c r="G52">
        <v>155.5</v>
      </c>
      <c r="H52">
        <v>6.9</v>
      </c>
      <c r="I52">
        <v>2.1</v>
      </c>
      <c r="J52">
        <v>7.7</v>
      </c>
      <c r="K52">
        <v>0</v>
      </c>
      <c r="L52">
        <v>0</v>
      </c>
      <c r="M52">
        <v>13.1</v>
      </c>
      <c r="N52">
        <v>0.6</v>
      </c>
    </row>
    <row r="53" spans="1:14" ht="12.75">
      <c r="A53" t="s">
        <v>95</v>
      </c>
      <c r="B53" s="1">
        <v>0.81</v>
      </c>
      <c r="C53" t="s">
        <v>96</v>
      </c>
      <c r="D53">
        <v>710.8</v>
      </c>
      <c r="E53">
        <v>105.1</v>
      </c>
      <c r="F53">
        <v>72.2</v>
      </c>
      <c r="G53">
        <v>38.4</v>
      </c>
      <c r="H53">
        <v>0</v>
      </c>
      <c r="I53">
        <v>0</v>
      </c>
      <c r="J53">
        <v>13.8</v>
      </c>
      <c r="K53">
        <v>14.7</v>
      </c>
      <c r="L53">
        <v>0</v>
      </c>
      <c r="M53">
        <v>59.9</v>
      </c>
      <c r="N53">
        <v>0.4</v>
      </c>
    </row>
    <row r="54" spans="1:14" ht="12.75">
      <c r="A54" t="s">
        <v>97</v>
      </c>
      <c r="B54" s="1">
        <v>0.45</v>
      </c>
      <c r="C54" t="s">
        <v>98</v>
      </c>
      <c r="D54">
        <v>49.9</v>
      </c>
      <c r="E54">
        <v>34.1</v>
      </c>
      <c r="F54">
        <v>2.7</v>
      </c>
      <c r="G54">
        <v>121.2</v>
      </c>
      <c r="H54">
        <v>0</v>
      </c>
      <c r="I54">
        <v>0</v>
      </c>
      <c r="J54">
        <v>5.9</v>
      </c>
      <c r="K54">
        <v>53.8</v>
      </c>
      <c r="L54">
        <v>0</v>
      </c>
      <c r="M54">
        <v>91.7</v>
      </c>
      <c r="N54">
        <v>0.7</v>
      </c>
    </row>
    <row r="55" spans="1:14" ht="12.75">
      <c r="A55" t="s">
        <v>99</v>
      </c>
      <c r="B55" s="1">
        <v>0.69</v>
      </c>
      <c r="C55" t="s">
        <v>100</v>
      </c>
      <c r="D55">
        <v>115.6</v>
      </c>
      <c r="E55">
        <v>35.7</v>
      </c>
      <c r="F55">
        <v>2.1</v>
      </c>
      <c r="G55">
        <v>333.2</v>
      </c>
      <c r="H55">
        <v>0</v>
      </c>
      <c r="I55">
        <v>0</v>
      </c>
      <c r="J55">
        <v>22.7</v>
      </c>
      <c r="K55">
        <v>68</v>
      </c>
      <c r="L55">
        <v>0</v>
      </c>
      <c r="M55">
        <v>3.4</v>
      </c>
      <c r="N55">
        <v>0.5</v>
      </c>
    </row>
    <row r="56" spans="1:14" ht="12.75">
      <c r="A56" t="s">
        <v>101</v>
      </c>
      <c r="B56" s="1">
        <v>0.04</v>
      </c>
      <c r="C56" t="s">
        <v>47</v>
      </c>
      <c r="D56">
        <v>108.3</v>
      </c>
      <c r="E56">
        <v>0</v>
      </c>
      <c r="F56">
        <v>1.2</v>
      </c>
      <c r="G56">
        <v>1.1</v>
      </c>
      <c r="H56">
        <v>22.1</v>
      </c>
      <c r="I56">
        <v>4.3</v>
      </c>
      <c r="J56">
        <v>3.4</v>
      </c>
      <c r="K56">
        <v>55.6</v>
      </c>
      <c r="L56">
        <v>0</v>
      </c>
      <c r="M56">
        <v>2.8</v>
      </c>
      <c r="N56">
        <v>0.8</v>
      </c>
    </row>
    <row r="57" spans="1:14" ht="12.75">
      <c r="A57" t="s">
        <v>102</v>
      </c>
      <c r="B57" s="1">
        <v>0.22</v>
      </c>
      <c r="C57" t="s">
        <v>47</v>
      </c>
      <c r="D57">
        <v>139.2</v>
      </c>
      <c r="E57">
        <v>0</v>
      </c>
      <c r="F57">
        <v>9.2</v>
      </c>
      <c r="G57">
        <v>212.6</v>
      </c>
      <c r="H57">
        <v>15</v>
      </c>
      <c r="I57">
        <v>1.2</v>
      </c>
      <c r="J57">
        <v>2.2</v>
      </c>
      <c r="K57">
        <v>61.5</v>
      </c>
      <c r="L57">
        <v>9.6</v>
      </c>
      <c r="M57">
        <v>14.2</v>
      </c>
      <c r="N57">
        <v>0.5</v>
      </c>
    </row>
    <row r="58" spans="1:14" ht="12.75">
      <c r="A58" t="s">
        <v>103</v>
      </c>
      <c r="B58" s="1">
        <v>0.12</v>
      </c>
      <c r="C58" t="s">
        <v>47</v>
      </c>
      <c r="D58">
        <v>108</v>
      </c>
      <c r="E58">
        <v>0</v>
      </c>
      <c r="F58">
        <v>1</v>
      </c>
      <c r="G58">
        <v>486.2</v>
      </c>
      <c r="H58">
        <v>22.5</v>
      </c>
      <c r="I58">
        <v>0.9</v>
      </c>
      <c r="J58">
        <v>2.6</v>
      </c>
      <c r="K58">
        <v>0</v>
      </c>
      <c r="L58">
        <v>0</v>
      </c>
      <c r="M58">
        <v>10.2</v>
      </c>
      <c r="N58">
        <v>1.2</v>
      </c>
    </row>
    <row r="59" spans="1:14" ht="12.75">
      <c r="A59" t="s">
        <v>104</v>
      </c>
      <c r="B59" s="1">
        <v>0.19</v>
      </c>
      <c r="C59" t="s">
        <v>47</v>
      </c>
      <c r="D59">
        <v>142</v>
      </c>
      <c r="E59">
        <v>0</v>
      </c>
      <c r="F59">
        <v>7.4</v>
      </c>
      <c r="G59">
        <v>149.7</v>
      </c>
      <c r="H59">
        <v>17.8</v>
      </c>
      <c r="I59">
        <v>1.8</v>
      </c>
      <c r="J59">
        <v>2</v>
      </c>
      <c r="K59">
        <v>55.6</v>
      </c>
      <c r="L59">
        <v>0</v>
      </c>
      <c r="M59">
        <v>43.7</v>
      </c>
      <c r="N59">
        <v>0.4</v>
      </c>
    </row>
    <row r="60" spans="1:14" ht="12.75">
      <c r="A60" t="s">
        <v>105</v>
      </c>
      <c r="B60" s="1">
        <v>0.39</v>
      </c>
      <c r="C60" t="s">
        <v>106</v>
      </c>
      <c r="D60">
        <v>150.1</v>
      </c>
      <c r="E60">
        <v>12.3</v>
      </c>
      <c r="F60">
        <v>4.6</v>
      </c>
      <c r="G60">
        <v>1862.2</v>
      </c>
      <c r="H60">
        <v>18.7</v>
      </c>
      <c r="I60">
        <v>1.5</v>
      </c>
      <c r="J60">
        <v>7.9</v>
      </c>
      <c r="K60">
        <v>1308.7</v>
      </c>
      <c r="L60">
        <v>0</v>
      </c>
      <c r="M60">
        <v>27.1</v>
      </c>
      <c r="N60">
        <v>1.5</v>
      </c>
    </row>
    <row r="61" spans="1:14" ht="12.75">
      <c r="A61" t="s">
        <v>107</v>
      </c>
      <c r="B61" s="1">
        <v>0.67</v>
      </c>
      <c r="C61" t="s">
        <v>106</v>
      </c>
      <c r="D61">
        <v>184.8</v>
      </c>
      <c r="E61">
        <v>7.2</v>
      </c>
      <c r="F61">
        <v>4</v>
      </c>
      <c r="G61">
        <v>964.8</v>
      </c>
      <c r="H61">
        <v>26.8</v>
      </c>
      <c r="I61">
        <v>4.1</v>
      </c>
      <c r="J61">
        <v>11.1</v>
      </c>
      <c r="K61">
        <v>4872</v>
      </c>
      <c r="L61">
        <v>7</v>
      </c>
      <c r="M61">
        <v>33.6</v>
      </c>
      <c r="N61">
        <v>2.1</v>
      </c>
    </row>
    <row r="62" spans="1:14" ht="12.75">
      <c r="A62" t="s">
        <v>108</v>
      </c>
      <c r="B62" s="1">
        <v>0.71</v>
      </c>
      <c r="C62" t="s">
        <v>106</v>
      </c>
      <c r="D62">
        <v>158.1</v>
      </c>
      <c r="E62">
        <v>10</v>
      </c>
      <c r="F62">
        <v>3.8</v>
      </c>
      <c r="G62">
        <v>1915.1</v>
      </c>
      <c r="H62">
        <v>20.4</v>
      </c>
      <c r="I62">
        <v>4</v>
      </c>
      <c r="J62">
        <v>11.2</v>
      </c>
      <c r="K62">
        <v>3785.1</v>
      </c>
      <c r="L62">
        <v>4.8</v>
      </c>
      <c r="M62">
        <v>32.6</v>
      </c>
      <c r="N62">
        <v>2.2</v>
      </c>
    </row>
    <row r="63" spans="1:14" ht="12.75">
      <c r="A63" t="s">
        <v>109</v>
      </c>
      <c r="B63" s="1">
        <v>0.75</v>
      </c>
      <c r="C63" t="s">
        <v>106</v>
      </c>
      <c r="D63">
        <v>175.7</v>
      </c>
      <c r="E63">
        <v>10</v>
      </c>
      <c r="F63">
        <v>5</v>
      </c>
      <c r="G63">
        <v>1864.9</v>
      </c>
      <c r="H63">
        <v>21.8</v>
      </c>
      <c r="I63">
        <v>1.5</v>
      </c>
      <c r="J63">
        <v>10.9</v>
      </c>
      <c r="K63">
        <v>20.1</v>
      </c>
      <c r="L63">
        <v>4.8</v>
      </c>
      <c r="M63">
        <v>82.8</v>
      </c>
      <c r="N63">
        <v>2.8</v>
      </c>
    </row>
    <row r="64" spans="1:14" ht="12.75">
      <c r="A64" t="s">
        <v>110</v>
      </c>
      <c r="B64" s="1">
        <v>0.39</v>
      </c>
      <c r="C64" t="s">
        <v>106</v>
      </c>
      <c r="D64">
        <v>170.7</v>
      </c>
      <c r="E64">
        <v>0</v>
      </c>
      <c r="F64">
        <v>3.8</v>
      </c>
      <c r="G64">
        <v>1744.4</v>
      </c>
      <c r="H64">
        <v>33.2</v>
      </c>
      <c r="I64">
        <v>1</v>
      </c>
      <c r="J64">
        <v>4.1</v>
      </c>
      <c r="K64">
        <v>1393</v>
      </c>
      <c r="L64">
        <v>133</v>
      </c>
      <c r="M64">
        <v>27.6</v>
      </c>
      <c r="N64">
        <v>3.5</v>
      </c>
    </row>
    <row r="65" spans="1:14" ht="12.75">
      <c r="A65" t="s">
        <v>111</v>
      </c>
      <c r="B65" s="1">
        <v>0.99</v>
      </c>
      <c r="C65" t="s">
        <v>106</v>
      </c>
      <c r="D65">
        <v>163.7</v>
      </c>
      <c r="E65">
        <v>22.3</v>
      </c>
      <c r="F65">
        <v>6.6</v>
      </c>
      <c r="G65">
        <v>992</v>
      </c>
      <c r="H65">
        <v>16.6</v>
      </c>
      <c r="I65">
        <v>1.5</v>
      </c>
      <c r="J65">
        <v>9.5</v>
      </c>
      <c r="K65">
        <v>163.7</v>
      </c>
      <c r="L65">
        <v>3.5</v>
      </c>
      <c r="M65">
        <v>186</v>
      </c>
      <c r="N65">
        <v>1.5</v>
      </c>
    </row>
    <row r="66" spans="1:14" ht="12.75">
      <c r="A66" t="s">
        <v>112</v>
      </c>
      <c r="B66" s="1">
        <v>0.65</v>
      </c>
      <c r="C66" t="s">
        <v>106</v>
      </c>
      <c r="D66">
        <v>203.4</v>
      </c>
      <c r="E66">
        <v>19.8</v>
      </c>
      <c r="F66">
        <v>13.6</v>
      </c>
      <c r="G66">
        <v>1076.3</v>
      </c>
      <c r="H66">
        <v>15</v>
      </c>
      <c r="I66">
        <v>0.5</v>
      </c>
      <c r="J66">
        <v>6.1</v>
      </c>
      <c r="K66">
        <v>153.8</v>
      </c>
      <c r="L66">
        <v>2.2</v>
      </c>
      <c r="M66">
        <v>178.6</v>
      </c>
      <c r="N66">
        <v>0.6</v>
      </c>
    </row>
    <row r="67" spans="1:14" ht="12.75">
      <c r="A67" t="s">
        <v>113</v>
      </c>
      <c r="B67" s="1">
        <v>0.67</v>
      </c>
      <c r="C67" t="s">
        <v>106</v>
      </c>
      <c r="D67">
        <v>172</v>
      </c>
      <c r="E67">
        <v>2.5</v>
      </c>
      <c r="F67">
        <v>5.9</v>
      </c>
      <c r="G67">
        <v>951.3</v>
      </c>
      <c r="H67">
        <v>22.8</v>
      </c>
      <c r="I67">
        <v>8.6</v>
      </c>
      <c r="J67">
        <v>7.9</v>
      </c>
      <c r="K67">
        <v>888</v>
      </c>
      <c r="L67">
        <v>1.5</v>
      </c>
      <c r="M67">
        <v>81</v>
      </c>
      <c r="N67">
        <v>2</v>
      </c>
    </row>
  </sheetData>
  <mergeCells count="1">
    <mergeCell ref="C1:H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7"/>
  <sheetViews>
    <sheetView tabSelected="1" workbookViewId="0" topLeftCell="A1">
      <pane xSplit="2" ySplit="3" topLeftCell="X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9" sqref="C19"/>
    </sheetView>
  </sheetViews>
  <sheetFormatPr defaultColWidth="9.140625" defaultRowHeight="12.75"/>
  <cols>
    <col min="1" max="1" width="9.8515625" style="3" customWidth="1"/>
    <col min="2" max="2" width="16.28125" style="3" customWidth="1"/>
    <col min="3" max="3" width="15.421875" style="3" bestFit="1" customWidth="1"/>
    <col min="4" max="4" width="16.00390625" style="3" bestFit="1" customWidth="1"/>
    <col min="5" max="5" width="7.421875" style="3" customWidth="1"/>
    <col min="6" max="6" width="7.421875" style="3" bestFit="1" customWidth="1"/>
    <col min="7" max="7" width="8.421875" style="3" bestFit="1" customWidth="1"/>
    <col min="8" max="8" width="9.00390625" style="3" bestFit="1" customWidth="1"/>
    <col min="9" max="9" width="12.00390625" style="3" bestFit="1" customWidth="1"/>
    <col min="10" max="10" width="8.57421875" style="3" bestFit="1" customWidth="1"/>
    <col min="11" max="11" width="11.00390625" style="3" bestFit="1" customWidth="1"/>
    <col min="12" max="12" width="9.7109375" style="3" bestFit="1" customWidth="1"/>
    <col min="13" max="13" width="16.140625" style="3" bestFit="1" customWidth="1"/>
    <col min="14" max="14" width="16.28125" style="3" bestFit="1" customWidth="1"/>
    <col min="15" max="15" width="20.421875" style="3" bestFit="1" customWidth="1"/>
    <col min="16" max="16" width="14.140625" style="3" bestFit="1" customWidth="1"/>
    <col min="17" max="17" width="16.8515625" style="3" bestFit="1" customWidth="1"/>
    <col min="18" max="18" width="14.57421875" style="3" bestFit="1" customWidth="1"/>
    <col min="19" max="19" width="7.140625" style="3" customWidth="1"/>
    <col min="20" max="20" width="7.28125" style="3" customWidth="1"/>
    <col min="21" max="21" width="6.28125" style="3" bestFit="1" customWidth="1"/>
    <col min="22" max="22" width="9.00390625" style="3" customWidth="1"/>
    <col min="23" max="23" width="6.140625" style="3" bestFit="1" customWidth="1"/>
    <col min="24" max="24" width="10.140625" style="3" bestFit="1" customWidth="1"/>
    <col min="25" max="25" width="8.140625" style="3" customWidth="1"/>
    <col min="26" max="26" width="9.140625" style="3" customWidth="1"/>
    <col min="27" max="27" width="9.00390625" style="3" bestFit="1" customWidth="1"/>
    <col min="28" max="28" width="7.140625" style="3" bestFit="1" customWidth="1"/>
    <col min="29" max="29" width="12.00390625" style="3" bestFit="1" customWidth="1"/>
    <col min="30" max="30" width="9.140625" style="3" customWidth="1"/>
    <col min="31" max="31" width="11.140625" style="3" customWidth="1"/>
    <col min="32" max="32" width="9.00390625" style="3" customWidth="1"/>
    <col min="33" max="33" width="11.421875" style="3" bestFit="1" customWidth="1"/>
    <col min="34" max="35" width="17.8515625" style="3" bestFit="1" customWidth="1"/>
    <col min="36" max="36" width="8.00390625" style="3" customWidth="1"/>
    <col min="37" max="37" width="8.8515625" style="3" customWidth="1"/>
    <col min="38" max="38" width="10.00390625" style="3" bestFit="1" customWidth="1"/>
    <col min="39" max="40" width="8.28125" style="3" customWidth="1"/>
    <col min="41" max="41" width="7.57421875" style="3" customWidth="1"/>
    <col min="42" max="42" width="9.00390625" style="3" customWidth="1"/>
    <col min="43" max="43" width="7.421875" style="3" bestFit="1" customWidth="1"/>
    <col min="44" max="44" width="9.00390625" style="3" bestFit="1" customWidth="1"/>
    <col min="45" max="45" width="11.8515625" style="3" bestFit="1" customWidth="1"/>
    <col min="46" max="46" width="11.140625" style="3" bestFit="1" customWidth="1"/>
    <col min="47" max="47" width="8.421875" style="3" bestFit="1" customWidth="1"/>
    <col min="48" max="48" width="9.421875" style="3" customWidth="1"/>
    <col min="49" max="49" width="7.421875" style="3" bestFit="1" customWidth="1"/>
    <col min="50" max="50" width="9.8515625" style="3" customWidth="1"/>
    <col min="51" max="51" width="12.00390625" style="3" bestFit="1" customWidth="1"/>
    <col min="52" max="52" width="6.140625" style="3" bestFit="1" customWidth="1"/>
    <col min="53" max="53" width="9.8515625" style="3" bestFit="1" customWidth="1"/>
    <col min="54" max="54" width="7.8515625" style="3" bestFit="1" customWidth="1"/>
    <col min="55" max="55" width="9.140625" style="3" bestFit="1" customWidth="1"/>
    <col min="56" max="56" width="9.00390625" style="3" bestFit="1" customWidth="1"/>
    <col min="57" max="57" width="8.7109375" style="3" customWidth="1"/>
    <col min="58" max="58" width="7.57421875" style="3" customWidth="1"/>
    <col min="59" max="66" width="11.7109375" style="3" bestFit="1" customWidth="1"/>
    <col min="67" max="67" width="12.00390625" style="3" bestFit="1" customWidth="1"/>
    <col min="68" max="68" width="13.57421875" style="3" customWidth="1"/>
    <col min="69" max="69" width="8.421875" style="3" customWidth="1"/>
    <col min="70" max="16384" width="9.140625" style="3" customWidth="1"/>
  </cols>
  <sheetData>
    <row r="1" ht="12.75">
      <c r="B1" s="9" t="s">
        <v>140</v>
      </c>
    </row>
    <row r="2" ht="12.75">
      <c r="B2" s="11" t="s">
        <v>141</v>
      </c>
    </row>
    <row r="3" spans="2:69" s="5" customFormat="1" ht="38.25">
      <c r="B3" s="5" t="s">
        <v>1</v>
      </c>
      <c r="C3" s="5" t="s">
        <v>15</v>
      </c>
      <c r="D3" s="5" t="s">
        <v>135</v>
      </c>
      <c r="E3" s="5" t="s">
        <v>19</v>
      </c>
      <c r="F3" s="5" t="s">
        <v>21</v>
      </c>
      <c r="G3" s="5" t="s">
        <v>136</v>
      </c>
      <c r="H3" s="5" t="s">
        <v>25</v>
      </c>
      <c r="I3" s="5" t="s">
        <v>27</v>
      </c>
      <c r="J3" s="5" t="s">
        <v>28</v>
      </c>
      <c r="K3" s="5" t="s">
        <v>30</v>
      </c>
      <c r="L3" s="5" t="s">
        <v>32</v>
      </c>
      <c r="M3" s="5" t="s">
        <v>137</v>
      </c>
      <c r="N3" s="5" t="s">
        <v>138</v>
      </c>
      <c r="O3" s="5" t="s">
        <v>38</v>
      </c>
      <c r="P3" s="5" t="s">
        <v>40</v>
      </c>
      <c r="Q3" s="5" t="s">
        <v>139</v>
      </c>
      <c r="R3" s="5" t="s">
        <v>44</v>
      </c>
      <c r="S3" s="5" t="s">
        <v>46</v>
      </c>
      <c r="T3" s="5" t="s">
        <v>48</v>
      </c>
      <c r="U3" s="5" t="s">
        <v>50</v>
      </c>
      <c r="V3" s="5" t="s">
        <v>51</v>
      </c>
      <c r="W3" s="5" t="s">
        <v>53</v>
      </c>
      <c r="X3" s="5" t="s">
        <v>54</v>
      </c>
      <c r="Y3" s="5" t="s">
        <v>122</v>
      </c>
      <c r="Z3" s="5" t="s">
        <v>57</v>
      </c>
      <c r="AA3" s="5" t="s">
        <v>123</v>
      </c>
      <c r="AB3" s="5" t="s">
        <v>60</v>
      </c>
      <c r="AC3" s="5" t="s">
        <v>61</v>
      </c>
      <c r="AD3" s="5" t="s">
        <v>62</v>
      </c>
      <c r="AE3" s="5" t="s">
        <v>64</v>
      </c>
      <c r="AF3" s="5" t="s">
        <v>124</v>
      </c>
      <c r="AG3" s="5" t="s">
        <v>67</v>
      </c>
      <c r="AH3" s="5" t="s">
        <v>125</v>
      </c>
      <c r="AI3" s="5" t="s">
        <v>126</v>
      </c>
      <c r="AJ3" s="5" t="s">
        <v>73</v>
      </c>
      <c r="AK3" s="5" t="s">
        <v>74</v>
      </c>
      <c r="AL3" s="5" t="s">
        <v>127</v>
      </c>
      <c r="AM3" s="5" t="s">
        <v>76</v>
      </c>
      <c r="AN3" s="5" t="s">
        <v>78</v>
      </c>
      <c r="AO3" s="5" t="s">
        <v>79</v>
      </c>
      <c r="AP3" s="5" t="s">
        <v>80</v>
      </c>
      <c r="AQ3" s="5" t="s">
        <v>128</v>
      </c>
      <c r="AR3" s="5" t="s">
        <v>129</v>
      </c>
      <c r="AS3" s="5" t="s">
        <v>84</v>
      </c>
      <c r="AT3" s="5" t="s">
        <v>130</v>
      </c>
      <c r="AU3" s="5" t="s">
        <v>88</v>
      </c>
      <c r="AV3" s="5" t="s">
        <v>90</v>
      </c>
      <c r="AW3" s="5" t="s">
        <v>91</v>
      </c>
      <c r="AX3" s="5" t="s">
        <v>131</v>
      </c>
      <c r="AY3" s="5" t="s">
        <v>93</v>
      </c>
      <c r="AZ3" s="5" t="s">
        <v>95</v>
      </c>
      <c r="BA3" s="5" t="s">
        <v>97</v>
      </c>
      <c r="BB3" s="5" t="s">
        <v>99</v>
      </c>
      <c r="BC3" s="5" t="s">
        <v>101</v>
      </c>
      <c r="BD3" s="5" t="s">
        <v>142</v>
      </c>
      <c r="BE3" s="5" t="s">
        <v>103</v>
      </c>
      <c r="BF3" s="5" t="s">
        <v>104</v>
      </c>
      <c r="BG3" s="5" t="s">
        <v>105</v>
      </c>
      <c r="BH3" s="5" t="s">
        <v>132</v>
      </c>
      <c r="BI3" s="5" t="s">
        <v>108</v>
      </c>
      <c r="BJ3" s="5" t="s">
        <v>109</v>
      </c>
      <c r="BK3" s="5" t="s">
        <v>110</v>
      </c>
      <c r="BL3" s="5" t="s">
        <v>111</v>
      </c>
      <c r="BM3" s="5" t="s">
        <v>133</v>
      </c>
      <c r="BN3" s="5" t="s">
        <v>134</v>
      </c>
      <c r="BO3" s="5" t="s">
        <v>121</v>
      </c>
      <c r="BP3" s="5" t="s">
        <v>119</v>
      </c>
      <c r="BQ3" s="5" t="s">
        <v>120</v>
      </c>
    </row>
    <row r="4" spans="1:69" ht="12.75">
      <c r="A4" s="6"/>
      <c r="B4" s="6" t="s">
        <v>2</v>
      </c>
      <c r="C4" s="7">
        <v>0.16</v>
      </c>
      <c r="D4" s="7">
        <v>0.07</v>
      </c>
      <c r="E4" s="7">
        <v>0.04</v>
      </c>
      <c r="F4" s="7">
        <v>0.18</v>
      </c>
      <c r="G4" s="7">
        <v>0.02</v>
      </c>
      <c r="H4" s="7">
        <v>0.53</v>
      </c>
      <c r="I4" s="7">
        <v>0.06</v>
      </c>
      <c r="J4" s="7">
        <v>0.31</v>
      </c>
      <c r="K4" s="7">
        <v>0.84</v>
      </c>
      <c r="L4" s="7">
        <v>0.78</v>
      </c>
      <c r="M4" s="7">
        <v>0.27</v>
      </c>
      <c r="N4" s="7">
        <v>0.24</v>
      </c>
      <c r="O4" s="7">
        <v>0.15</v>
      </c>
      <c r="P4" s="7">
        <v>0.32</v>
      </c>
      <c r="Q4" s="7">
        <v>0.49</v>
      </c>
      <c r="R4" s="7">
        <v>0.15</v>
      </c>
      <c r="S4" s="7">
        <v>0.16</v>
      </c>
      <c r="T4" s="7">
        <v>0.05</v>
      </c>
      <c r="U4" s="7">
        <v>0.06</v>
      </c>
      <c r="V4" s="7">
        <v>0.09</v>
      </c>
      <c r="W4" s="7">
        <v>0.16</v>
      </c>
      <c r="X4" s="7">
        <v>0.03</v>
      </c>
      <c r="Y4" s="7">
        <v>0.05</v>
      </c>
      <c r="Z4" s="7">
        <v>0.25</v>
      </c>
      <c r="AA4" s="7">
        <v>0.16</v>
      </c>
      <c r="AB4" s="7">
        <v>0.23</v>
      </c>
      <c r="AC4" s="7">
        <v>0.13</v>
      </c>
      <c r="AD4" s="7">
        <v>0.08</v>
      </c>
      <c r="AE4" s="7">
        <v>0.11</v>
      </c>
      <c r="AF4" s="7">
        <v>0.15</v>
      </c>
      <c r="AG4" s="7">
        <v>0.27</v>
      </c>
      <c r="AH4" s="7">
        <v>0.33</v>
      </c>
      <c r="AI4" s="7">
        <v>0.15</v>
      </c>
      <c r="AJ4" s="7">
        <v>0.31</v>
      </c>
      <c r="AK4" s="7">
        <v>0.28</v>
      </c>
      <c r="AL4" s="7">
        <v>0.28</v>
      </c>
      <c r="AM4" s="7">
        <v>0.34</v>
      </c>
      <c r="AN4" s="7">
        <v>0.32</v>
      </c>
      <c r="AO4" s="7">
        <v>0.38</v>
      </c>
      <c r="AP4" s="7">
        <v>0.82</v>
      </c>
      <c r="AQ4" s="7">
        <v>0.52</v>
      </c>
      <c r="AR4" s="7">
        <v>0.44</v>
      </c>
      <c r="AS4" s="7">
        <v>0.59</v>
      </c>
      <c r="AT4" s="7">
        <v>0.83</v>
      </c>
      <c r="AU4" s="7">
        <v>0.31</v>
      </c>
      <c r="AV4" s="7">
        <v>0.39</v>
      </c>
      <c r="AW4" s="7">
        <v>0.08</v>
      </c>
      <c r="AX4" s="7">
        <v>0.17</v>
      </c>
      <c r="AY4" s="7">
        <v>0.07</v>
      </c>
      <c r="AZ4" s="7">
        <v>0.81</v>
      </c>
      <c r="BA4" s="7">
        <v>0.45</v>
      </c>
      <c r="BB4" s="7">
        <v>0.69</v>
      </c>
      <c r="BC4" s="7">
        <v>0.04</v>
      </c>
      <c r="BD4" s="7">
        <v>0.22</v>
      </c>
      <c r="BE4" s="7">
        <v>0.12</v>
      </c>
      <c r="BF4" s="7">
        <v>0.19</v>
      </c>
      <c r="BG4" s="7">
        <v>0.39</v>
      </c>
      <c r="BH4" s="7">
        <v>0.67</v>
      </c>
      <c r="BI4" s="7">
        <v>0.71</v>
      </c>
      <c r="BJ4" s="7">
        <v>0.75</v>
      </c>
      <c r="BK4" s="7">
        <v>0.39</v>
      </c>
      <c r="BL4" s="7">
        <v>0.99</v>
      </c>
      <c r="BM4" s="7">
        <v>0.65</v>
      </c>
      <c r="BN4" s="7">
        <v>0.67</v>
      </c>
      <c r="BO4" s="2"/>
      <c r="BP4" s="9"/>
      <c r="BQ4" s="9"/>
    </row>
    <row r="5" spans="1:69" s="4" customFormat="1" ht="15" customHeight="1">
      <c r="A5" s="5"/>
      <c r="B5" s="5" t="s">
        <v>3</v>
      </c>
      <c r="C5" s="8" t="s">
        <v>16</v>
      </c>
      <c r="D5" s="8" t="s">
        <v>18</v>
      </c>
      <c r="E5" s="8" t="s">
        <v>20</v>
      </c>
      <c r="F5" s="8" t="s">
        <v>22</v>
      </c>
      <c r="G5" s="8" t="s">
        <v>24</v>
      </c>
      <c r="H5" s="8" t="s">
        <v>26</v>
      </c>
      <c r="I5" s="8" t="s">
        <v>22</v>
      </c>
      <c r="J5" s="8" t="s">
        <v>29</v>
      </c>
      <c r="K5" s="8" t="s">
        <v>31</v>
      </c>
      <c r="L5" s="8" t="s">
        <v>33</v>
      </c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 t="s">
        <v>45</v>
      </c>
      <c r="S5" s="8" t="s">
        <v>47</v>
      </c>
      <c r="T5" s="8" t="s">
        <v>49</v>
      </c>
      <c r="U5" s="8" t="s">
        <v>49</v>
      </c>
      <c r="V5" s="8" t="s">
        <v>52</v>
      </c>
      <c r="W5" s="8" t="s">
        <v>47</v>
      </c>
      <c r="X5" s="8" t="s">
        <v>52</v>
      </c>
      <c r="Y5" s="8" t="s">
        <v>56</v>
      </c>
      <c r="Z5" s="8" t="s">
        <v>47</v>
      </c>
      <c r="AA5" s="8" t="s">
        <v>59</v>
      </c>
      <c r="AB5" s="8" t="s">
        <v>59</v>
      </c>
      <c r="AC5" s="8" t="s">
        <v>59</v>
      </c>
      <c r="AD5" s="8" t="s">
        <v>63</v>
      </c>
      <c r="AE5" s="8" t="s">
        <v>65</v>
      </c>
      <c r="AF5" s="8" t="s">
        <v>47</v>
      </c>
      <c r="AG5" s="8" t="s">
        <v>68</v>
      </c>
      <c r="AH5" s="8" t="s">
        <v>70</v>
      </c>
      <c r="AI5" s="8" t="s">
        <v>72</v>
      </c>
      <c r="AJ5" s="8" t="s">
        <v>47</v>
      </c>
      <c r="AK5" s="8" t="s">
        <v>47</v>
      </c>
      <c r="AL5" s="8" t="s">
        <v>47</v>
      </c>
      <c r="AM5" s="8" t="s">
        <v>77</v>
      </c>
      <c r="AN5" s="8" t="s">
        <v>47</v>
      </c>
      <c r="AO5" s="8" t="s">
        <v>47</v>
      </c>
      <c r="AP5" s="8" t="s">
        <v>59</v>
      </c>
      <c r="AQ5" s="8" t="s">
        <v>59</v>
      </c>
      <c r="AR5" s="8" t="s">
        <v>83</v>
      </c>
      <c r="AS5" s="8" t="s">
        <v>85</v>
      </c>
      <c r="AT5" s="8" t="s">
        <v>87</v>
      </c>
      <c r="AU5" s="8" t="s">
        <v>89</v>
      </c>
      <c r="AV5" s="8" t="s">
        <v>22</v>
      </c>
      <c r="AW5" s="8" t="s">
        <v>22</v>
      </c>
      <c r="AX5" s="8" t="s">
        <v>22</v>
      </c>
      <c r="AY5" s="8" t="s">
        <v>94</v>
      </c>
      <c r="AZ5" s="8" t="s">
        <v>96</v>
      </c>
      <c r="BA5" s="8" t="s">
        <v>98</v>
      </c>
      <c r="BB5" s="8" t="s">
        <v>100</v>
      </c>
      <c r="BC5" s="8" t="s">
        <v>47</v>
      </c>
      <c r="BD5" s="8" t="s">
        <v>47</v>
      </c>
      <c r="BE5" s="8" t="s">
        <v>47</v>
      </c>
      <c r="BF5" s="8" t="s">
        <v>47</v>
      </c>
      <c r="BG5" s="8" t="s">
        <v>106</v>
      </c>
      <c r="BH5" s="8" t="s">
        <v>106</v>
      </c>
      <c r="BI5" s="8" t="s">
        <v>106</v>
      </c>
      <c r="BJ5" s="8" t="s">
        <v>106</v>
      </c>
      <c r="BK5" s="8" t="s">
        <v>106</v>
      </c>
      <c r="BL5" s="8" t="s">
        <v>106</v>
      </c>
      <c r="BM5" s="8" t="s">
        <v>106</v>
      </c>
      <c r="BN5" s="8" t="s">
        <v>106</v>
      </c>
      <c r="BP5" s="8"/>
      <c r="BQ5" s="8"/>
    </row>
    <row r="6" spans="1:69" ht="12.75">
      <c r="A6" s="6"/>
      <c r="B6" s="6" t="s">
        <v>4</v>
      </c>
      <c r="C6" s="9">
        <v>73.8</v>
      </c>
      <c r="D6" s="9">
        <v>23.7</v>
      </c>
      <c r="E6" s="9">
        <v>6.4</v>
      </c>
      <c r="F6" s="9">
        <v>72.2</v>
      </c>
      <c r="G6" s="9">
        <v>2.6</v>
      </c>
      <c r="H6" s="9">
        <v>20</v>
      </c>
      <c r="I6" s="9">
        <v>171.5</v>
      </c>
      <c r="J6" s="9">
        <v>88.2</v>
      </c>
      <c r="K6" s="9">
        <v>277.4</v>
      </c>
      <c r="L6" s="9">
        <v>358.2</v>
      </c>
      <c r="M6" s="9">
        <v>25.8</v>
      </c>
      <c r="N6" s="9">
        <v>81.4</v>
      </c>
      <c r="O6" s="9">
        <v>104.9</v>
      </c>
      <c r="P6" s="9">
        <v>15.1</v>
      </c>
      <c r="Q6" s="9">
        <v>46.4</v>
      </c>
      <c r="R6" s="9">
        <v>61.6</v>
      </c>
      <c r="S6" s="9">
        <v>78</v>
      </c>
      <c r="T6" s="9">
        <v>65</v>
      </c>
      <c r="U6" s="9">
        <v>65</v>
      </c>
      <c r="V6" s="9">
        <v>81</v>
      </c>
      <c r="W6" s="9">
        <v>67.2</v>
      </c>
      <c r="X6" s="9">
        <v>78.1</v>
      </c>
      <c r="Y6" s="9">
        <v>35.8</v>
      </c>
      <c r="Z6" s="9">
        <v>112.7</v>
      </c>
      <c r="AA6" s="9">
        <v>149.9</v>
      </c>
      <c r="AB6" s="9">
        <v>121.2</v>
      </c>
      <c r="AC6" s="9">
        <v>85.5</v>
      </c>
      <c r="AD6" s="9">
        <v>74.5</v>
      </c>
      <c r="AE6" s="9">
        <v>99.6</v>
      </c>
      <c r="AF6" s="9">
        <v>56.4</v>
      </c>
      <c r="AG6" s="9">
        <v>141.8</v>
      </c>
      <c r="AH6" s="9">
        <v>37.1</v>
      </c>
      <c r="AI6" s="9">
        <v>80.6</v>
      </c>
      <c r="AJ6" s="9">
        <v>119.6</v>
      </c>
      <c r="AK6" s="9">
        <v>111</v>
      </c>
      <c r="AL6" s="9">
        <v>110.5</v>
      </c>
      <c r="AM6" s="9">
        <v>115.1</v>
      </c>
      <c r="AN6" s="9">
        <v>112.2</v>
      </c>
      <c r="AO6" s="9">
        <v>110.8</v>
      </c>
      <c r="AP6" s="9">
        <v>145.1</v>
      </c>
      <c r="AQ6" s="9">
        <v>607.2</v>
      </c>
      <c r="AR6" s="9">
        <v>181</v>
      </c>
      <c r="AS6" s="9">
        <v>369.4</v>
      </c>
      <c r="AT6" s="9">
        <v>275</v>
      </c>
      <c r="AU6" s="9">
        <v>242.1</v>
      </c>
      <c r="AV6" s="9">
        <v>100.8</v>
      </c>
      <c r="AW6" s="9">
        <v>102.7</v>
      </c>
      <c r="AX6" s="9">
        <v>98.7</v>
      </c>
      <c r="AY6" s="9">
        <v>188.5</v>
      </c>
      <c r="AZ6" s="9">
        <v>710.8</v>
      </c>
      <c r="BA6" s="9">
        <v>49.9</v>
      </c>
      <c r="BB6" s="9">
        <v>115.6</v>
      </c>
      <c r="BC6" s="9">
        <v>108.3</v>
      </c>
      <c r="BD6" s="9">
        <v>139.2</v>
      </c>
      <c r="BE6" s="9">
        <v>108</v>
      </c>
      <c r="BF6" s="9">
        <v>142</v>
      </c>
      <c r="BG6" s="9">
        <v>150.1</v>
      </c>
      <c r="BH6" s="9">
        <v>184.8</v>
      </c>
      <c r="BI6" s="9">
        <v>158.1</v>
      </c>
      <c r="BJ6" s="9">
        <v>175.7</v>
      </c>
      <c r="BK6" s="9">
        <v>170.7</v>
      </c>
      <c r="BL6" s="9">
        <v>163.7</v>
      </c>
      <c r="BM6" s="9">
        <v>203.4</v>
      </c>
      <c r="BN6" s="9">
        <v>172</v>
      </c>
      <c r="BO6" s="3">
        <f>SUMPRODUCT($C$18:$BN$18,C6:BN6)</f>
        <v>2900</v>
      </c>
      <c r="BP6" s="9">
        <v>2900</v>
      </c>
      <c r="BQ6" s="9"/>
    </row>
    <row r="7" spans="1:69" ht="12.75">
      <c r="A7" s="6"/>
      <c r="B7" s="6" t="s">
        <v>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129.9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5.1</v>
      </c>
      <c r="Y7" s="9">
        <v>10.9</v>
      </c>
      <c r="Z7" s="9">
        <v>29.4</v>
      </c>
      <c r="AA7" s="9">
        <v>33.2</v>
      </c>
      <c r="AB7" s="9">
        <v>18.3</v>
      </c>
      <c r="AC7" s="9">
        <v>4.4</v>
      </c>
      <c r="AD7" s="9">
        <v>211.5</v>
      </c>
      <c r="AE7" s="9">
        <v>211.2</v>
      </c>
      <c r="AF7" s="9">
        <v>28.1</v>
      </c>
      <c r="AG7" s="9">
        <v>27.4</v>
      </c>
      <c r="AH7" s="9">
        <v>13.3</v>
      </c>
      <c r="AI7" s="9">
        <v>17.4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14.2</v>
      </c>
      <c r="AS7" s="9">
        <v>56.4</v>
      </c>
      <c r="AT7" s="9">
        <v>42.8</v>
      </c>
      <c r="AU7" s="9">
        <v>44.1</v>
      </c>
      <c r="AV7" s="9">
        <v>0</v>
      </c>
      <c r="AW7" s="9">
        <v>0</v>
      </c>
      <c r="AX7" s="9">
        <v>0</v>
      </c>
      <c r="AY7" s="9">
        <v>0</v>
      </c>
      <c r="AZ7" s="9">
        <v>105.1</v>
      </c>
      <c r="BA7" s="9">
        <v>34.1</v>
      </c>
      <c r="BB7" s="9">
        <v>35.7</v>
      </c>
      <c r="BC7" s="9">
        <v>0</v>
      </c>
      <c r="BD7" s="9">
        <v>0</v>
      </c>
      <c r="BE7" s="9">
        <v>0</v>
      </c>
      <c r="BF7" s="9">
        <v>0</v>
      </c>
      <c r="BG7" s="9">
        <v>12.3</v>
      </c>
      <c r="BH7" s="9">
        <v>7.2</v>
      </c>
      <c r="BI7" s="9">
        <v>10</v>
      </c>
      <c r="BJ7" s="9">
        <v>10</v>
      </c>
      <c r="BK7" s="9">
        <v>0</v>
      </c>
      <c r="BL7" s="9">
        <v>22.3</v>
      </c>
      <c r="BM7" s="9">
        <v>19.8</v>
      </c>
      <c r="BN7" s="9">
        <v>2.5</v>
      </c>
      <c r="BO7" s="3">
        <f aca="true" t="shared" si="0" ref="BO7:BO15">SUMPRODUCT($C$18:$BN$18,C7:BN7)</f>
        <v>7.282394356169804</v>
      </c>
      <c r="BP7" s="9"/>
      <c r="BQ7" s="9">
        <f>0.125*BO6</f>
        <v>362.5</v>
      </c>
    </row>
    <row r="8" spans="1:69" ht="12.75">
      <c r="A8" s="6"/>
      <c r="B8" s="6" t="s">
        <v>6</v>
      </c>
      <c r="C8" s="9">
        <v>0.8</v>
      </c>
      <c r="D8" s="9">
        <v>0.1</v>
      </c>
      <c r="E8" s="9">
        <v>0.1</v>
      </c>
      <c r="F8" s="9">
        <v>0.6</v>
      </c>
      <c r="G8" s="9">
        <v>0</v>
      </c>
      <c r="H8" s="9">
        <v>0.1</v>
      </c>
      <c r="I8" s="9">
        <v>0.2</v>
      </c>
      <c r="J8" s="9">
        <v>5.5</v>
      </c>
      <c r="K8" s="9">
        <v>10.8</v>
      </c>
      <c r="L8" s="9">
        <v>12.3</v>
      </c>
      <c r="M8" s="9">
        <v>0.4</v>
      </c>
      <c r="N8" s="9">
        <v>0.5</v>
      </c>
      <c r="O8" s="9">
        <v>0.5</v>
      </c>
      <c r="P8" s="9">
        <v>0.1</v>
      </c>
      <c r="Q8" s="9">
        <v>0.3</v>
      </c>
      <c r="R8" s="9">
        <v>0.2</v>
      </c>
      <c r="S8" s="9">
        <v>0.5</v>
      </c>
      <c r="T8" s="9">
        <v>1</v>
      </c>
      <c r="U8" s="9">
        <v>1</v>
      </c>
      <c r="V8" s="9">
        <v>3.3</v>
      </c>
      <c r="W8" s="9">
        <v>3.1</v>
      </c>
      <c r="X8" s="9">
        <v>4.5</v>
      </c>
      <c r="Y8" s="9">
        <v>4.1</v>
      </c>
      <c r="Z8" s="9">
        <v>9.3</v>
      </c>
      <c r="AA8" s="9">
        <v>8.1</v>
      </c>
      <c r="AB8" s="9">
        <v>4.7</v>
      </c>
      <c r="AC8" s="9">
        <v>0.4</v>
      </c>
      <c r="AD8" s="9">
        <v>5</v>
      </c>
      <c r="AE8" s="9">
        <v>7.3</v>
      </c>
      <c r="AF8" s="9">
        <v>4.3</v>
      </c>
      <c r="AG8" s="9">
        <v>12.8</v>
      </c>
      <c r="AH8" s="9">
        <v>1.4</v>
      </c>
      <c r="AI8" s="9">
        <v>7.1</v>
      </c>
      <c r="AJ8" s="9">
        <v>2.6</v>
      </c>
      <c r="AK8" s="9">
        <v>1.8</v>
      </c>
      <c r="AL8" s="9">
        <v>0.1</v>
      </c>
      <c r="AM8" s="9">
        <v>0.7</v>
      </c>
      <c r="AN8" s="9">
        <v>0.2</v>
      </c>
      <c r="AO8" s="9">
        <v>0.1</v>
      </c>
      <c r="AP8" s="9">
        <v>2.3</v>
      </c>
      <c r="AQ8" s="9">
        <v>1.5</v>
      </c>
      <c r="AR8" s="9">
        <v>7</v>
      </c>
      <c r="AS8" s="9">
        <v>20.6</v>
      </c>
      <c r="AT8" s="9">
        <v>10.2</v>
      </c>
      <c r="AU8" s="9">
        <v>14.5</v>
      </c>
      <c r="AV8" s="9">
        <v>0.1</v>
      </c>
      <c r="AW8" s="9">
        <v>0.2</v>
      </c>
      <c r="AX8" s="9">
        <v>0.5</v>
      </c>
      <c r="AY8" s="9">
        <v>16</v>
      </c>
      <c r="AZ8" s="9">
        <v>72.2</v>
      </c>
      <c r="BA8" s="9">
        <v>2.7</v>
      </c>
      <c r="BB8" s="9">
        <v>2.1</v>
      </c>
      <c r="BC8" s="9">
        <v>1.2</v>
      </c>
      <c r="BD8" s="9">
        <v>9.2</v>
      </c>
      <c r="BE8" s="9">
        <v>1</v>
      </c>
      <c r="BF8" s="9">
        <v>7.4</v>
      </c>
      <c r="BG8" s="9">
        <v>4.6</v>
      </c>
      <c r="BH8" s="9">
        <v>4</v>
      </c>
      <c r="BI8" s="9">
        <v>3.8</v>
      </c>
      <c r="BJ8" s="9">
        <v>5</v>
      </c>
      <c r="BK8" s="9">
        <v>3.8</v>
      </c>
      <c r="BL8" s="9">
        <v>6.6</v>
      </c>
      <c r="BM8" s="9">
        <v>13.6</v>
      </c>
      <c r="BN8" s="9">
        <v>5.9</v>
      </c>
      <c r="BO8" s="3">
        <f t="shared" si="0"/>
        <v>91.21276720728716</v>
      </c>
      <c r="BP8" s="9"/>
      <c r="BQ8" s="9">
        <f>0.3*BO6</f>
        <v>870</v>
      </c>
    </row>
    <row r="9" spans="1:69" ht="12.75">
      <c r="A9" s="6"/>
      <c r="B9" s="6" t="s">
        <v>7</v>
      </c>
      <c r="C9" s="9">
        <v>68.2</v>
      </c>
      <c r="D9" s="9">
        <v>19.2</v>
      </c>
      <c r="E9" s="9">
        <v>34.8</v>
      </c>
      <c r="F9" s="9">
        <v>2.5</v>
      </c>
      <c r="G9" s="9">
        <v>1.8</v>
      </c>
      <c r="H9" s="9">
        <v>1.5</v>
      </c>
      <c r="I9" s="9">
        <v>15.2</v>
      </c>
      <c r="J9" s="9">
        <v>8.1</v>
      </c>
      <c r="K9" s="9">
        <v>125.6</v>
      </c>
      <c r="L9" s="9">
        <v>1237.1</v>
      </c>
      <c r="M9" s="9">
        <v>11.1</v>
      </c>
      <c r="N9" s="9">
        <v>0</v>
      </c>
      <c r="O9" s="9">
        <v>1.1</v>
      </c>
      <c r="P9" s="9">
        <v>0.5</v>
      </c>
      <c r="Q9" s="9">
        <v>3.8</v>
      </c>
      <c r="R9" s="9">
        <v>0</v>
      </c>
      <c r="S9" s="9">
        <v>151.4</v>
      </c>
      <c r="T9" s="9">
        <v>134.5</v>
      </c>
      <c r="U9" s="9">
        <v>132.5</v>
      </c>
      <c r="V9" s="9">
        <v>68.9</v>
      </c>
      <c r="W9" s="9">
        <v>75.4</v>
      </c>
      <c r="X9" s="9">
        <v>57.8</v>
      </c>
      <c r="Y9" s="9">
        <v>41.3</v>
      </c>
      <c r="Z9" s="9">
        <v>173.7</v>
      </c>
      <c r="AA9" s="9">
        <v>119.6</v>
      </c>
      <c r="AB9" s="9">
        <v>121.8</v>
      </c>
      <c r="AC9" s="9">
        <v>126.2</v>
      </c>
      <c r="AD9" s="9">
        <v>140</v>
      </c>
      <c r="AE9" s="9">
        <v>168</v>
      </c>
      <c r="AF9" s="9">
        <v>248.9</v>
      </c>
      <c r="AG9" s="9">
        <v>461.7</v>
      </c>
      <c r="AH9" s="9">
        <v>405.1</v>
      </c>
      <c r="AI9" s="9">
        <v>279.8</v>
      </c>
      <c r="AJ9" s="9">
        <v>213.3</v>
      </c>
      <c r="AK9" s="9">
        <v>307.6</v>
      </c>
      <c r="AL9" s="9">
        <v>290.5</v>
      </c>
      <c r="AM9" s="9">
        <v>204.4</v>
      </c>
      <c r="AN9" s="9">
        <v>340.8</v>
      </c>
      <c r="AO9" s="9">
        <v>265.5</v>
      </c>
      <c r="AP9" s="9">
        <v>2.3</v>
      </c>
      <c r="AQ9" s="9">
        <v>16.5</v>
      </c>
      <c r="AR9" s="9">
        <v>267</v>
      </c>
      <c r="AS9" s="9">
        <v>802</v>
      </c>
      <c r="AT9" s="9">
        <v>563.9</v>
      </c>
      <c r="AU9" s="9">
        <v>670.3</v>
      </c>
      <c r="AV9" s="9">
        <v>4.5</v>
      </c>
      <c r="AW9" s="9">
        <v>0.8</v>
      </c>
      <c r="AX9" s="9">
        <v>0.7</v>
      </c>
      <c r="AY9" s="9">
        <v>155.5</v>
      </c>
      <c r="AZ9" s="9">
        <v>38.4</v>
      </c>
      <c r="BA9" s="9">
        <v>121.2</v>
      </c>
      <c r="BB9" s="9">
        <v>333.2</v>
      </c>
      <c r="BC9" s="9">
        <v>1.1</v>
      </c>
      <c r="BD9" s="9">
        <v>212.6</v>
      </c>
      <c r="BE9" s="9">
        <v>486.2</v>
      </c>
      <c r="BF9" s="9">
        <v>149.7</v>
      </c>
      <c r="BG9" s="9">
        <v>1862.2</v>
      </c>
      <c r="BH9" s="9">
        <v>964.8</v>
      </c>
      <c r="BI9" s="9">
        <v>1915.1</v>
      </c>
      <c r="BJ9" s="9">
        <v>1864.9</v>
      </c>
      <c r="BK9" s="9">
        <v>1744.4</v>
      </c>
      <c r="BL9" s="9">
        <v>992</v>
      </c>
      <c r="BM9" s="9">
        <v>1076.3</v>
      </c>
      <c r="BN9" s="9">
        <v>951.3</v>
      </c>
      <c r="BO9" s="3">
        <f t="shared" si="0"/>
        <v>1221.6783100848168</v>
      </c>
      <c r="BP9" s="9">
        <v>500</v>
      </c>
      <c r="BQ9" s="9"/>
    </row>
    <row r="10" spans="1:69" ht="12.75">
      <c r="A10" s="6"/>
      <c r="B10" s="6" t="s">
        <v>8</v>
      </c>
      <c r="C10" s="9">
        <v>13.6</v>
      </c>
      <c r="D10" s="9">
        <v>5.6</v>
      </c>
      <c r="E10" s="9">
        <v>1.5</v>
      </c>
      <c r="F10" s="9">
        <v>17.1</v>
      </c>
      <c r="G10" s="9">
        <v>0.4</v>
      </c>
      <c r="H10" s="9">
        <v>4.8</v>
      </c>
      <c r="I10" s="9">
        <v>39.9</v>
      </c>
      <c r="J10" s="9">
        <v>2.2</v>
      </c>
      <c r="K10" s="9">
        <v>0</v>
      </c>
      <c r="L10" s="9">
        <v>58.3</v>
      </c>
      <c r="M10" s="9">
        <v>5.7</v>
      </c>
      <c r="N10" s="9">
        <v>21</v>
      </c>
      <c r="O10" s="9">
        <v>26.7</v>
      </c>
      <c r="P10" s="9">
        <v>4.1</v>
      </c>
      <c r="Q10" s="9">
        <v>11.3</v>
      </c>
      <c r="R10" s="9">
        <v>15.4</v>
      </c>
      <c r="S10" s="9">
        <v>15.1</v>
      </c>
      <c r="T10" s="9">
        <v>12.4</v>
      </c>
      <c r="U10" s="9">
        <v>11.8</v>
      </c>
      <c r="V10" s="9">
        <v>12.4</v>
      </c>
      <c r="W10" s="9">
        <v>9.6</v>
      </c>
      <c r="X10" s="9">
        <v>9.3</v>
      </c>
      <c r="Y10" s="9">
        <v>0</v>
      </c>
      <c r="Z10" s="9">
        <v>0.4</v>
      </c>
      <c r="AA10" s="9">
        <v>11.4</v>
      </c>
      <c r="AB10" s="9">
        <v>11.7</v>
      </c>
      <c r="AC10" s="9">
        <v>11.9</v>
      </c>
      <c r="AD10" s="9">
        <v>0.6</v>
      </c>
      <c r="AE10" s="9">
        <v>1.3</v>
      </c>
      <c r="AF10" s="9">
        <v>0.3</v>
      </c>
      <c r="AG10" s="9">
        <v>0.8</v>
      </c>
      <c r="AH10" s="9">
        <v>0.3</v>
      </c>
      <c r="AI10" s="9">
        <v>0.6</v>
      </c>
      <c r="AJ10" s="9">
        <v>23</v>
      </c>
      <c r="AK10" s="9">
        <v>19.6</v>
      </c>
      <c r="AL10" s="9">
        <v>24.5</v>
      </c>
      <c r="AM10" s="9">
        <v>27.9</v>
      </c>
      <c r="AN10" s="9">
        <v>24.8</v>
      </c>
      <c r="AO10" s="9">
        <v>21.3</v>
      </c>
      <c r="AP10" s="9">
        <v>25.3</v>
      </c>
      <c r="AQ10" s="9">
        <v>128.2</v>
      </c>
      <c r="AR10" s="9">
        <v>19.9</v>
      </c>
      <c r="AS10" s="9">
        <v>26.7</v>
      </c>
      <c r="AT10" s="9">
        <v>32.7</v>
      </c>
      <c r="AU10" s="9">
        <v>18</v>
      </c>
      <c r="AV10" s="9">
        <v>20.9</v>
      </c>
      <c r="AW10" s="9">
        <v>22.3</v>
      </c>
      <c r="AX10" s="9">
        <v>19.8</v>
      </c>
      <c r="AY10" s="9">
        <v>6.9</v>
      </c>
      <c r="AZ10" s="9">
        <v>0</v>
      </c>
      <c r="BA10" s="9">
        <v>0</v>
      </c>
      <c r="BB10" s="9">
        <v>0</v>
      </c>
      <c r="BC10" s="9">
        <v>22.1</v>
      </c>
      <c r="BD10" s="9">
        <v>15</v>
      </c>
      <c r="BE10" s="9">
        <v>22.5</v>
      </c>
      <c r="BF10" s="9">
        <v>17.8</v>
      </c>
      <c r="BG10" s="9">
        <v>18.7</v>
      </c>
      <c r="BH10" s="9">
        <v>26.8</v>
      </c>
      <c r="BI10" s="9">
        <v>20.4</v>
      </c>
      <c r="BJ10" s="9">
        <v>21.8</v>
      </c>
      <c r="BK10" s="9">
        <v>33.2</v>
      </c>
      <c r="BL10" s="9">
        <v>16.6</v>
      </c>
      <c r="BM10" s="9">
        <v>15</v>
      </c>
      <c r="BN10" s="9">
        <v>22.8</v>
      </c>
      <c r="BO10" s="3">
        <f t="shared" si="0"/>
        <v>456.945130814413</v>
      </c>
      <c r="BP10" s="9">
        <f>0.125*BO6</f>
        <v>362.5</v>
      </c>
      <c r="BQ10" s="9"/>
    </row>
    <row r="11" spans="1:69" ht="12.75">
      <c r="A11" s="6"/>
      <c r="B11" s="6" t="s">
        <v>9</v>
      </c>
      <c r="C11" s="9">
        <v>8.5</v>
      </c>
      <c r="D11" s="9">
        <v>1.6</v>
      </c>
      <c r="E11" s="9">
        <v>0.7</v>
      </c>
      <c r="F11" s="9">
        <v>2</v>
      </c>
      <c r="G11" s="9">
        <v>0.3</v>
      </c>
      <c r="H11" s="9">
        <v>1.3</v>
      </c>
      <c r="I11" s="9">
        <v>3.2</v>
      </c>
      <c r="J11" s="9">
        <v>1.4</v>
      </c>
      <c r="K11" s="9">
        <v>0</v>
      </c>
      <c r="L11" s="9">
        <v>11.6</v>
      </c>
      <c r="M11" s="9">
        <v>1.4</v>
      </c>
      <c r="N11" s="9">
        <v>3.7</v>
      </c>
      <c r="O11" s="9">
        <v>2.7</v>
      </c>
      <c r="P11" s="9">
        <v>0.2</v>
      </c>
      <c r="Q11" s="9">
        <v>2.6</v>
      </c>
      <c r="R11" s="9">
        <v>3.1</v>
      </c>
      <c r="S11" s="9">
        <v>0.6</v>
      </c>
      <c r="T11" s="9">
        <v>1.3</v>
      </c>
      <c r="U11" s="9">
        <v>1.1</v>
      </c>
      <c r="V11" s="9">
        <v>0.6</v>
      </c>
      <c r="W11" s="9">
        <v>0.5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0.5</v>
      </c>
      <c r="AK11" s="9">
        <v>2</v>
      </c>
      <c r="AL11" s="9">
        <v>0.7</v>
      </c>
      <c r="AM11" s="9">
        <v>4</v>
      </c>
      <c r="AN11" s="9">
        <v>0.4</v>
      </c>
      <c r="AO11" s="9">
        <v>0.7</v>
      </c>
      <c r="AP11" s="9">
        <v>4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1.3</v>
      </c>
      <c r="AW11" s="9">
        <v>0.3</v>
      </c>
      <c r="AX11" s="9">
        <v>0.9</v>
      </c>
      <c r="AY11" s="9">
        <v>2.1</v>
      </c>
      <c r="AZ11" s="9">
        <v>0</v>
      </c>
      <c r="BA11" s="9">
        <v>0</v>
      </c>
      <c r="BB11" s="9">
        <v>0</v>
      </c>
      <c r="BC11" s="9">
        <v>4.3</v>
      </c>
      <c r="BD11" s="9">
        <v>1.2</v>
      </c>
      <c r="BE11" s="9">
        <v>0.9</v>
      </c>
      <c r="BF11" s="9">
        <v>1.8</v>
      </c>
      <c r="BG11" s="9">
        <v>1.5</v>
      </c>
      <c r="BH11" s="9">
        <v>4.1</v>
      </c>
      <c r="BI11" s="9">
        <v>4</v>
      </c>
      <c r="BJ11" s="9">
        <v>1.5</v>
      </c>
      <c r="BK11" s="9">
        <v>1</v>
      </c>
      <c r="BL11" s="9">
        <v>1.5</v>
      </c>
      <c r="BM11" s="9">
        <v>0.5</v>
      </c>
      <c r="BN11" s="9">
        <v>8.6</v>
      </c>
      <c r="BO11" s="3">
        <f>SUMPRODUCT($C$18:$BN$18,C11:BN11)</f>
        <v>43.64000633386563</v>
      </c>
      <c r="BP11" s="9">
        <v>12</v>
      </c>
      <c r="BQ11" s="9"/>
    </row>
    <row r="12" spans="1:69" ht="12.75">
      <c r="A12" s="6"/>
      <c r="B12" s="6" t="s">
        <v>10</v>
      </c>
      <c r="C12" s="9">
        <v>8</v>
      </c>
      <c r="D12" s="9">
        <v>0.6</v>
      </c>
      <c r="E12" s="9">
        <v>0.3</v>
      </c>
      <c r="F12" s="9">
        <v>2.5</v>
      </c>
      <c r="G12" s="9">
        <v>0.2</v>
      </c>
      <c r="H12" s="9">
        <v>0.7</v>
      </c>
      <c r="I12" s="9">
        <v>3.7</v>
      </c>
      <c r="J12" s="9">
        <v>9.4</v>
      </c>
      <c r="K12" s="9">
        <v>42.2</v>
      </c>
      <c r="L12" s="9">
        <v>8.2</v>
      </c>
      <c r="M12" s="9">
        <v>1</v>
      </c>
      <c r="N12" s="9">
        <v>0.3</v>
      </c>
      <c r="O12" s="9">
        <v>1.2</v>
      </c>
      <c r="P12" s="9">
        <v>0.2</v>
      </c>
      <c r="Q12" s="9">
        <v>0.8</v>
      </c>
      <c r="R12" s="9">
        <v>1.2</v>
      </c>
      <c r="S12" s="9">
        <v>3</v>
      </c>
      <c r="T12" s="9">
        <v>2.2</v>
      </c>
      <c r="U12" s="9">
        <v>2.3</v>
      </c>
      <c r="V12" s="9">
        <v>1.1</v>
      </c>
      <c r="W12" s="9">
        <v>0.5</v>
      </c>
      <c r="X12" s="9">
        <v>0.9</v>
      </c>
      <c r="Y12" s="9">
        <v>0</v>
      </c>
      <c r="Z12" s="9">
        <v>7</v>
      </c>
      <c r="AA12" s="9">
        <v>8</v>
      </c>
      <c r="AB12" s="9">
        <v>8.1</v>
      </c>
      <c r="AC12" s="9">
        <v>8.4</v>
      </c>
      <c r="AD12" s="9">
        <v>6.2</v>
      </c>
      <c r="AE12" s="9">
        <v>6.7</v>
      </c>
      <c r="AF12" s="9">
        <v>3.9</v>
      </c>
      <c r="AG12" s="9">
        <v>5.4</v>
      </c>
      <c r="AH12" s="9">
        <v>5.5</v>
      </c>
      <c r="AI12" s="9">
        <v>3.4</v>
      </c>
      <c r="AJ12" s="9">
        <v>1.4</v>
      </c>
      <c r="AK12" s="9">
        <v>4.3</v>
      </c>
      <c r="AL12" s="9">
        <v>2.3</v>
      </c>
      <c r="AM12" s="9">
        <v>4</v>
      </c>
      <c r="AN12" s="9">
        <v>1.9</v>
      </c>
      <c r="AO12" s="9">
        <v>5.6</v>
      </c>
      <c r="AP12" s="9">
        <v>6.1</v>
      </c>
      <c r="AQ12" s="9">
        <v>17.3</v>
      </c>
      <c r="AR12" s="9">
        <v>10.1</v>
      </c>
      <c r="AS12" s="9">
        <v>20.7</v>
      </c>
      <c r="AT12" s="9">
        <v>13.6</v>
      </c>
      <c r="AU12" s="9">
        <v>10.4</v>
      </c>
      <c r="AV12" s="9">
        <v>3.4</v>
      </c>
      <c r="AW12" s="9">
        <v>2.1</v>
      </c>
      <c r="AX12" s="9">
        <v>3.3</v>
      </c>
      <c r="AY12" s="9">
        <v>7.7</v>
      </c>
      <c r="AZ12" s="9">
        <v>13.8</v>
      </c>
      <c r="BA12" s="9">
        <v>5.9</v>
      </c>
      <c r="BB12" s="9">
        <v>22.7</v>
      </c>
      <c r="BC12" s="9">
        <v>3.4</v>
      </c>
      <c r="BD12" s="9">
        <v>2.2</v>
      </c>
      <c r="BE12" s="9">
        <v>2.6</v>
      </c>
      <c r="BF12" s="9">
        <v>2</v>
      </c>
      <c r="BG12" s="9">
        <v>7.9</v>
      </c>
      <c r="BH12" s="9">
        <v>11.1</v>
      </c>
      <c r="BI12" s="9">
        <v>11.2</v>
      </c>
      <c r="BJ12" s="9">
        <v>10.9</v>
      </c>
      <c r="BK12" s="9">
        <v>4.1</v>
      </c>
      <c r="BL12" s="9">
        <v>9.5</v>
      </c>
      <c r="BM12" s="9">
        <v>6.1</v>
      </c>
      <c r="BN12" s="9">
        <v>7.9</v>
      </c>
      <c r="BO12" s="3">
        <f t="shared" si="0"/>
        <v>93.52395588396958</v>
      </c>
      <c r="BP12" s="9">
        <v>6.3</v>
      </c>
      <c r="BQ12" s="9"/>
    </row>
    <row r="13" spans="1:69" ht="12.75">
      <c r="A13" s="6"/>
      <c r="B13" s="6" t="s">
        <v>11</v>
      </c>
      <c r="C13" s="9">
        <v>5867.4</v>
      </c>
      <c r="D13" s="9">
        <v>15471</v>
      </c>
      <c r="E13" s="9">
        <v>53.6</v>
      </c>
      <c r="F13" s="9">
        <v>106.6</v>
      </c>
      <c r="G13" s="9">
        <v>66</v>
      </c>
      <c r="H13" s="9">
        <v>467.7</v>
      </c>
      <c r="I13" s="9">
        <v>0</v>
      </c>
      <c r="J13" s="9">
        <v>98.6</v>
      </c>
      <c r="K13" s="9">
        <v>77.4</v>
      </c>
      <c r="L13" s="9">
        <v>3055.2</v>
      </c>
      <c r="M13" s="9">
        <v>766.3</v>
      </c>
      <c r="N13" s="9">
        <v>73.1</v>
      </c>
      <c r="O13" s="9">
        <v>92.3</v>
      </c>
      <c r="P13" s="9">
        <v>24</v>
      </c>
      <c r="Q13" s="9">
        <v>133</v>
      </c>
      <c r="R13" s="9">
        <v>268.6</v>
      </c>
      <c r="S13" s="9">
        <v>0</v>
      </c>
      <c r="T13" s="9">
        <v>0</v>
      </c>
      <c r="U13" s="9">
        <v>0</v>
      </c>
      <c r="V13" s="9">
        <v>2.9</v>
      </c>
      <c r="W13" s="9">
        <v>35.2</v>
      </c>
      <c r="X13" s="9">
        <v>101.8</v>
      </c>
      <c r="Y13" s="9">
        <v>152.9</v>
      </c>
      <c r="Z13" s="9">
        <v>296.5</v>
      </c>
      <c r="AA13" s="9">
        <v>307.4</v>
      </c>
      <c r="AB13" s="9">
        <v>500.2</v>
      </c>
      <c r="AC13" s="9">
        <v>499.8</v>
      </c>
      <c r="AD13" s="9">
        <v>316</v>
      </c>
      <c r="AE13" s="9">
        <v>409.2</v>
      </c>
      <c r="AF13" s="9">
        <v>0</v>
      </c>
      <c r="AG13" s="9">
        <v>0</v>
      </c>
      <c r="AH13" s="9">
        <v>0</v>
      </c>
      <c r="AI13" s="9">
        <v>0</v>
      </c>
      <c r="AJ13" s="9">
        <v>40.6</v>
      </c>
      <c r="AK13" s="9">
        <v>1252.2</v>
      </c>
      <c r="AL13" s="9">
        <v>1252.2</v>
      </c>
      <c r="AM13" s="9">
        <v>1250.2</v>
      </c>
      <c r="AN13" s="9">
        <v>1252.2</v>
      </c>
      <c r="AO13" s="9">
        <v>1252.2</v>
      </c>
      <c r="AP13" s="9">
        <v>37.4</v>
      </c>
      <c r="AQ13" s="9">
        <v>0</v>
      </c>
      <c r="AR13" s="9">
        <v>281.9</v>
      </c>
      <c r="AS13" s="9">
        <v>855</v>
      </c>
      <c r="AT13" s="9">
        <v>126.3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14.7</v>
      </c>
      <c r="BA13" s="9">
        <v>53.8</v>
      </c>
      <c r="BB13" s="9">
        <v>68</v>
      </c>
      <c r="BC13" s="9">
        <v>55.6</v>
      </c>
      <c r="BD13" s="9">
        <v>61.5</v>
      </c>
      <c r="BE13" s="9">
        <v>0</v>
      </c>
      <c r="BF13" s="9">
        <v>55.6</v>
      </c>
      <c r="BG13" s="9">
        <v>1308.7</v>
      </c>
      <c r="BH13" s="9">
        <v>4872</v>
      </c>
      <c r="BI13" s="9">
        <v>3785.1</v>
      </c>
      <c r="BJ13" s="9">
        <v>20.1</v>
      </c>
      <c r="BK13" s="9">
        <v>1393</v>
      </c>
      <c r="BL13" s="9">
        <v>163.7</v>
      </c>
      <c r="BM13" s="9">
        <v>153.8</v>
      </c>
      <c r="BN13" s="9">
        <v>888</v>
      </c>
      <c r="BO13" s="3">
        <f>SUMPRODUCT($C$18:$BN$18,C13:BN13)</f>
        <v>1000</v>
      </c>
      <c r="BP13" s="9">
        <v>1000</v>
      </c>
      <c r="BQ13" s="9">
        <v>15000</v>
      </c>
    </row>
    <row r="14" spans="1:69" ht="12.75">
      <c r="A14" s="6"/>
      <c r="B14" s="6" t="s">
        <v>12</v>
      </c>
      <c r="C14" s="9">
        <v>160.2</v>
      </c>
      <c r="D14" s="9">
        <v>5.1</v>
      </c>
      <c r="E14" s="9">
        <v>2.8</v>
      </c>
      <c r="F14" s="9">
        <v>5.2</v>
      </c>
      <c r="G14" s="9">
        <v>0.8</v>
      </c>
      <c r="H14" s="9">
        <v>66.1</v>
      </c>
      <c r="I14" s="9">
        <v>15.6</v>
      </c>
      <c r="J14" s="9">
        <v>0.1</v>
      </c>
      <c r="K14" s="9">
        <v>0</v>
      </c>
      <c r="L14" s="9">
        <v>27.9</v>
      </c>
      <c r="M14" s="9">
        <v>23.5</v>
      </c>
      <c r="N14" s="9">
        <v>7.9</v>
      </c>
      <c r="O14" s="9">
        <v>10.4</v>
      </c>
      <c r="P14" s="9">
        <v>1</v>
      </c>
      <c r="Q14" s="9">
        <v>74.5</v>
      </c>
      <c r="R14" s="9">
        <v>69.7</v>
      </c>
      <c r="S14" s="9">
        <v>0</v>
      </c>
      <c r="T14" s="9">
        <v>0</v>
      </c>
      <c r="U14" s="9">
        <v>0</v>
      </c>
      <c r="V14" s="9">
        <v>0.1</v>
      </c>
      <c r="W14" s="9">
        <v>0.9</v>
      </c>
      <c r="X14" s="9">
        <v>0</v>
      </c>
      <c r="Y14" s="9">
        <v>0</v>
      </c>
      <c r="Z14" s="9">
        <v>0</v>
      </c>
      <c r="AA14" s="9">
        <v>2.3</v>
      </c>
      <c r="AB14" s="9">
        <v>2.3</v>
      </c>
      <c r="AC14" s="9">
        <v>2.4</v>
      </c>
      <c r="AD14" s="9">
        <v>0</v>
      </c>
      <c r="AE14" s="9">
        <v>0.1</v>
      </c>
      <c r="AF14" s="9">
        <v>0</v>
      </c>
      <c r="AG14" s="9">
        <v>10.8</v>
      </c>
      <c r="AH14" s="9">
        <v>7.4</v>
      </c>
      <c r="AI14" s="9">
        <v>5.5</v>
      </c>
      <c r="AJ14" s="9">
        <v>0</v>
      </c>
      <c r="AK14" s="9">
        <v>15.1</v>
      </c>
      <c r="AL14" s="9">
        <v>15.1</v>
      </c>
      <c r="AM14" s="9">
        <v>0</v>
      </c>
      <c r="AN14" s="9">
        <v>15.1</v>
      </c>
      <c r="AO14" s="9">
        <v>15.1</v>
      </c>
      <c r="AP14" s="9">
        <v>0</v>
      </c>
      <c r="AQ14" s="9">
        <v>0</v>
      </c>
      <c r="AR14" s="9">
        <v>1.6</v>
      </c>
      <c r="AS14" s="9">
        <v>2.2</v>
      </c>
      <c r="AT14" s="9">
        <v>2.6</v>
      </c>
      <c r="AU14" s="9">
        <v>0.1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9.6</v>
      </c>
      <c r="BE14" s="9">
        <v>0</v>
      </c>
      <c r="BF14" s="9">
        <v>0</v>
      </c>
      <c r="BG14" s="9">
        <v>0</v>
      </c>
      <c r="BH14" s="9">
        <v>7</v>
      </c>
      <c r="BI14" s="9">
        <v>4.8</v>
      </c>
      <c r="BJ14" s="9">
        <v>4.8</v>
      </c>
      <c r="BK14" s="9">
        <v>133</v>
      </c>
      <c r="BL14" s="9">
        <v>3.5</v>
      </c>
      <c r="BM14" s="9">
        <v>2.2</v>
      </c>
      <c r="BN14" s="9">
        <v>1.5</v>
      </c>
      <c r="BO14" s="3">
        <f>SUMPRODUCT($C$18:$BN$18,C14:BN14)</f>
        <v>160.02917390655153</v>
      </c>
      <c r="BP14" s="9">
        <v>60</v>
      </c>
      <c r="BQ14" s="9"/>
    </row>
    <row r="15" spans="1:69" ht="12.75">
      <c r="A15" s="6"/>
      <c r="B15" s="6" t="s">
        <v>13</v>
      </c>
      <c r="C15" s="9">
        <v>159</v>
      </c>
      <c r="D15" s="9">
        <v>14.9</v>
      </c>
      <c r="E15" s="9">
        <v>16</v>
      </c>
      <c r="F15" s="9">
        <v>3.3</v>
      </c>
      <c r="G15" s="9">
        <v>3.8</v>
      </c>
      <c r="H15" s="9">
        <v>6.7</v>
      </c>
      <c r="I15" s="9">
        <v>22.7</v>
      </c>
      <c r="J15" s="9">
        <v>121.8</v>
      </c>
      <c r="K15" s="9">
        <v>21.9</v>
      </c>
      <c r="L15" s="9">
        <v>80.2</v>
      </c>
      <c r="M15" s="9">
        <v>6.2</v>
      </c>
      <c r="N15" s="9">
        <v>9.7</v>
      </c>
      <c r="O15" s="9">
        <v>6.8</v>
      </c>
      <c r="P15" s="9">
        <v>3.4</v>
      </c>
      <c r="Q15" s="9">
        <v>19.8</v>
      </c>
      <c r="R15" s="9">
        <v>52.4</v>
      </c>
      <c r="S15" s="9">
        <v>21</v>
      </c>
      <c r="T15" s="9">
        <v>10.8</v>
      </c>
      <c r="U15" s="9">
        <v>26.2</v>
      </c>
      <c r="V15" s="9">
        <v>6.7</v>
      </c>
      <c r="W15" s="9">
        <v>3.1</v>
      </c>
      <c r="X15" s="9">
        <v>6.2</v>
      </c>
      <c r="Y15" s="9">
        <v>1.2</v>
      </c>
      <c r="Z15" s="9">
        <v>202</v>
      </c>
      <c r="AA15" s="9">
        <v>291.3</v>
      </c>
      <c r="AB15" s="9">
        <v>296.7</v>
      </c>
      <c r="AC15" s="9">
        <v>302.3</v>
      </c>
      <c r="AD15" s="9">
        <v>24.5</v>
      </c>
      <c r="AE15" s="9">
        <v>42.6</v>
      </c>
      <c r="AF15" s="9">
        <v>23.8</v>
      </c>
      <c r="AG15" s="9">
        <v>9</v>
      </c>
      <c r="AH15" s="9">
        <v>2</v>
      </c>
      <c r="AI15" s="9">
        <v>11.4</v>
      </c>
      <c r="AJ15" s="9">
        <v>4.8</v>
      </c>
      <c r="AK15" s="9">
        <v>48.6</v>
      </c>
      <c r="AL15" s="9">
        <v>0.9</v>
      </c>
      <c r="AM15" s="9">
        <v>12.9</v>
      </c>
      <c r="AN15" s="9">
        <v>4</v>
      </c>
      <c r="AO15" s="9">
        <v>8.2</v>
      </c>
      <c r="AP15" s="9">
        <v>18.7</v>
      </c>
      <c r="AQ15" s="9">
        <v>23.1</v>
      </c>
      <c r="AR15" s="9">
        <v>64.6</v>
      </c>
      <c r="AS15" s="9">
        <v>220.6</v>
      </c>
      <c r="AT15" s="9">
        <v>51.4</v>
      </c>
      <c r="AU15" s="9">
        <v>23.5</v>
      </c>
      <c r="AV15" s="9">
        <v>7.2</v>
      </c>
      <c r="AW15" s="9">
        <v>7.9</v>
      </c>
      <c r="AX15" s="9">
        <v>4.9</v>
      </c>
      <c r="AY15" s="9">
        <v>13.1</v>
      </c>
      <c r="AZ15" s="9">
        <v>59.9</v>
      </c>
      <c r="BA15" s="9">
        <v>91.7</v>
      </c>
      <c r="BB15" s="9">
        <v>3.4</v>
      </c>
      <c r="BC15" s="9">
        <v>2.8</v>
      </c>
      <c r="BD15" s="9">
        <v>14.2</v>
      </c>
      <c r="BE15" s="9">
        <v>10.2</v>
      </c>
      <c r="BF15" s="9">
        <v>43.7</v>
      </c>
      <c r="BG15" s="9">
        <v>27.1</v>
      </c>
      <c r="BH15" s="9">
        <v>33.6</v>
      </c>
      <c r="BI15" s="9">
        <v>32.6</v>
      </c>
      <c r="BJ15" s="9">
        <v>82.8</v>
      </c>
      <c r="BK15" s="9">
        <v>27.6</v>
      </c>
      <c r="BL15" s="9">
        <v>186</v>
      </c>
      <c r="BM15" s="9">
        <v>178.6</v>
      </c>
      <c r="BN15" s="9">
        <v>81</v>
      </c>
      <c r="BO15" s="3">
        <f t="shared" si="0"/>
        <v>800.0000000000001</v>
      </c>
      <c r="BP15" s="9">
        <v>800</v>
      </c>
      <c r="BQ15" s="9">
        <v>2500</v>
      </c>
    </row>
    <row r="16" spans="1:69" ht="12.75">
      <c r="A16" s="6"/>
      <c r="B16" s="6" t="s">
        <v>14</v>
      </c>
      <c r="C16" s="9">
        <v>2.3</v>
      </c>
      <c r="D16" s="9">
        <v>0.3</v>
      </c>
      <c r="E16" s="9">
        <v>0.2</v>
      </c>
      <c r="F16" s="9">
        <v>0.3</v>
      </c>
      <c r="G16" s="9">
        <v>0.1</v>
      </c>
      <c r="H16" s="9">
        <v>0.3</v>
      </c>
      <c r="I16" s="9">
        <v>4.3</v>
      </c>
      <c r="J16" s="9">
        <v>6.2</v>
      </c>
      <c r="K16" s="9">
        <v>1.8</v>
      </c>
      <c r="L16" s="9">
        <v>2.3</v>
      </c>
      <c r="M16" s="9">
        <v>0.6</v>
      </c>
      <c r="N16" s="9">
        <v>0.2</v>
      </c>
      <c r="O16" s="9">
        <v>0.4</v>
      </c>
      <c r="P16" s="9">
        <v>0.1</v>
      </c>
      <c r="Q16" s="9">
        <v>0.3</v>
      </c>
      <c r="R16" s="9">
        <v>0.1</v>
      </c>
      <c r="S16" s="9">
        <v>1</v>
      </c>
      <c r="T16" s="9">
        <v>0.7</v>
      </c>
      <c r="U16" s="9">
        <v>0.8</v>
      </c>
      <c r="V16" s="9">
        <v>0.5</v>
      </c>
      <c r="W16" s="9">
        <v>0.1</v>
      </c>
      <c r="X16" s="9">
        <v>0.4</v>
      </c>
      <c r="Y16" s="9">
        <v>0</v>
      </c>
      <c r="Z16" s="9">
        <v>0.2</v>
      </c>
      <c r="AA16" s="9">
        <v>0.1</v>
      </c>
      <c r="AB16" s="9">
        <v>0.1</v>
      </c>
      <c r="AC16" s="9">
        <v>0.1</v>
      </c>
      <c r="AD16" s="9">
        <v>0.7</v>
      </c>
      <c r="AE16" s="9">
        <v>0.7</v>
      </c>
      <c r="AF16" s="9">
        <v>0.4</v>
      </c>
      <c r="AG16" s="9">
        <v>0.6</v>
      </c>
      <c r="AH16" s="9">
        <v>0.2</v>
      </c>
      <c r="AI16" s="9">
        <v>0.4</v>
      </c>
      <c r="AJ16" s="9">
        <v>7.5</v>
      </c>
      <c r="AK16" s="9">
        <v>4.5</v>
      </c>
      <c r="AL16" s="9">
        <v>1.8</v>
      </c>
      <c r="AM16" s="9">
        <v>16.8</v>
      </c>
      <c r="AN16" s="9">
        <v>1.8</v>
      </c>
      <c r="AO16" s="9">
        <v>4.5</v>
      </c>
      <c r="AP16" s="9">
        <v>1.6</v>
      </c>
      <c r="AQ16" s="9">
        <v>47.2</v>
      </c>
      <c r="AR16" s="9">
        <v>0.9</v>
      </c>
      <c r="AS16" s="9">
        <v>2.4</v>
      </c>
      <c r="AT16" s="9">
        <v>2.5</v>
      </c>
      <c r="AU16" s="9">
        <v>2.3</v>
      </c>
      <c r="AV16" s="9">
        <v>0.3</v>
      </c>
      <c r="AW16" s="9">
        <v>0.9</v>
      </c>
      <c r="AX16" s="9">
        <v>1</v>
      </c>
      <c r="AY16" s="9">
        <v>0.6</v>
      </c>
      <c r="AZ16" s="9">
        <v>0.4</v>
      </c>
      <c r="BA16" s="9">
        <v>0.7</v>
      </c>
      <c r="BB16" s="9">
        <v>0.5</v>
      </c>
      <c r="BC16" s="9">
        <v>0.8</v>
      </c>
      <c r="BD16" s="9">
        <v>0.5</v>
      </c>
      <c r="BE16" s="9">
        <v>1.2</v>
      </c>
      <c r="BF16" s="9">
        <v>0.4</v>
      </c>
      <c r="BG16" s="9">
        <v>1.5</v>
      </c>
      <c r="BH16" s="9">
        <v>2.1</v>
      </c>
      <c r="BI16" s="9">
        <v>2.2</v>
      </c>
      <c r="BJ16" s="9">
        <v>2.8</v>
      </c>
      <c r="BK16" s="9">
        <v>3.5</v>
      </c>
      <c r="BL16" s="9">
        <v>1.5</v>
      </c>
      <c r="BM16" s="9">
        <v>0.6</v>
      </c>
      <c r="BN16" s="9">
        <v>2</v>
      </c>
      <c r="BO16" s="3">
        <f>SUMPRODUCT($C$18:$BN$18,C16:BN16)</f>
        <v>46.48947002487901</v>
      </c>
      <c r="BP16" s="9">
        <v>10</v>
      </c>
      <c r="BQ16" s="9">
        <v>19750</v>
      </c>
    </row>
    <row r="17" spans="1:2" ht="12.75">
      <c r="A17" s="6"/>
      <c r="B17" s="6"/>
    </row>
    <row r="18" spans="1:66" ht="30.75" customHeight="1">
      <c r="A18" s="5" t="s">
        <v>115</v>
      </c>
      <c r="B18" s="5" t="s">
        <v>116</v>
      </c>
      <c r="C18" s="10">
        <v>0</v>
      </c>
      <c r="D18" s="10">
        <v>0.011168392781602119</v>
      </c>
      <c r="E18" s="10">
        <v>0</v>
      </c>
      <c r="F18" s="10">
        <v>0</v>
      </c>
      <c r="G18" s="10">
        <v>0</v>
      </c>
      <c r="H18" s="10">
        <v>0</v>
      </c>
      <c r="I18" s="10">
        <v>10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1.6550896264022281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5.534350907340507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</row>
    <row r="19" spans="1:66" ht="25.5">
      <c r="A19" s="6"/>
      <c r="B19" s="5" t="s">
        <v>143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</row>
    <row r="20" spans="1:66" ht="25.5">
      <c r="A20" s="6"/>
      <c r="B20" s="5" t="s">
        <v>144</v>
      </c>
      <c r="C20" s="9">
        <v>10</v>
      </c>
      <c r="D20" s="9">
        <v>10</v>
      </c>
      <c r="E20" s="9">
        <v>10</v>
      </c>
      <c r="F20" s="9">
        <v>10</v>
      </c>
      <c r="G20" s="9">
        <v>10</v>
      </c>
      <c r="H20" s="9">
        <v>10</v>
      </c>
      <c r="I20" s="9">
        <v>10</v>
      </c>
      <c r="J20" s="9">
        <v>10</v>
      </c>
      <c r="K20" s="9">
        <v>10</v>
      </c>
      <c r="L20" s="9">
        <v>10</v>
      </c>
      <c r="M20" s="9">
        <v>10</v>
      </c>
      <c r="N20" s="9">
        <v>10</v>
      </c>
      <c r="O20" s="9">
        <v>10</v>
      </c>
      <c r="P20" s="9">
        <v>10</v>
      </c>
      <c r="Q20" s="9">
        <v>10</v>
      </c>
      <c r="R20" s="9">
        <v>10</v>
      </c>
      <c r="S20" s="9">
        <v>10</v>
      </c>
      <c r="T20" s="9">
        <v>10</v>
      </c>
      <c r="U20" s="9">
        <v>10</v>
      </c>
      <c r="V20" s="9">
        <v>10</v>
      </c>
      <c r="W20" s="9">
        <v>10</v>
      </c>
      <c r="X20" s="9">
        <v>10</v>
      </c>
      <c r="Y20" s="9">
        <v>10</v>
      </c>
      <c r="Z20" s="9">
        <v>10</v>
      </c>
      <c r="AA20" s="9">
        <v>10</v>
      </c>
      <c r="AB20" s="9">
        <v>10</v>
      </c>
      <c r="AC20" s="9">
        <v>10</v>
      </c>
      <c r="AD20" s="9">
        <v>10</v>
      </c>
      <c r="AE20" s="9">
        <v>10</v>
      </c>
      <c r="AF20" s="9">
        <v>10</v>
      </c>
      <c r="AG20" s="9">
        <v>10</v>
      </c>
      <c r="AH20" s="9">
        <v>10</v>
      </c>
      <c r="AI20" s="9">
        <v>10</v>
      </c>
      <c r="AJ20" s="9">
        <v>10</v>
      </c>
      <c r="AK20" s="9">
        <v>10</v>
      </c>
      <c r="AL20" s="9">
        <v>10</v>
      </c>
      <c r="AM20" s="9">
        <v>10</v>
      </c>
      <c r="AN20" s="9">
        <v>10</v>
      </c>
      <c r="AO20" s="9">
        <v>10</v>
      </c>
      <c r="AP20" s="9">
        <v>10</v>
      </c>
      <c r="AQ20" s="9">
        <v>10</v>
      </c>
      <c r="AR20" s="9">
        <v>10</v>
      </c>
      <c r="AS20" s="9">
        <v>10</v>
      </c>
      <c r="AT20" s="9">
        <v>10</v>
      </c>
      <c r="AU20" s="9">
        <v>10</v>
      </c>
      <c r="AV20" s="9">
        <v>10</v>
      </c>
      <c r="AW20" s="9">
        <v>10</v>
      </c>
      <c r="AX20" s="9">
        <v>10</v>
      </c>
      <c r="AY20" s="9">
        <v>10</v>
      </c>
      <c r="AZ20" s="9">
        <v>10</v>
      </c>
      <c r="BA20" s="9">
        <v>10</v>
      </c>
      <c r="BB20" s="9">
        <v>10</v>
      </c>
      <c r="BC20" s="9">
        <v>10</v>
      </c>
      <c r="BD20" s="9">
        <v>10</v>
      </c>
      <c r="BE20" s="9">
        <v>10</v>
      </c>
      <c r="BF20" s="9">
        <v>10</v>
      </c>
      <c r="BG20" s="9">
        <v>10</v>
      </c>
      <c r="BH20" s="9">
        <v>10</v>
      </c>
      <c r="BI20" s="9">
        <v>10</v>
      </c>
      <c r="BJ20" s="9">
        <v>10</v>
      </c>
      <c r="BK20" s="9">
        <v>10</v>
      </c>
      <c r="BL20" s="9">
        <v>10</v>
      </c>
      <c r="BM20" s="9">
        <v>10</v>
      </c>
      <c r="BN20" s="9">
        <v>10</v>
      </c>
    </row>
    <row r="21" spans="1:2" ht="12.75">
      <c r="A21" s="6"/>
      <c r="B21" s="6"/>
    </row>
    <row r="22" spans="1:2" ht="12.75">
      <c r="A22" s="6"/>
      <c r="B22" s="6"/>
    </row>
    <row r="23" spans="1:3" ht="25.5">
      <c r="A23" s="5" t="s">
        <v>117</v>
      </c>
      <c r="B23" s="6" t="s">
        <v>118</v>
      </c>
      <c r="C23" s="3">
        <f>SUMPRODUCT(C18:BN18,C4:BN4)</f>
        <v>1.2033480024408372</v>
      </c>
    </row>
    <row r="27" spans="3:12" ht="12.75">
      <c r="C27" s="12" t="s">
        <v>145</v>
      </c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1">
    <mergeCell ref="C27:L27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Q22"/>
  <sheetViews>
    <sheetView showFormulas="1" workbookViewId="0" topLeftCell="A1">
      <pane xSplit="2" ySplit="2" topLeftCell="B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6" sqref="C26"/>
    </sheetView>
  </sheetViews>
  <sheetFormatPr defaultColWidth="9.140625" defaultRowHeight="12.75"/>
  <cols>
    <col min="1" max="1" width="9.57421875" style="3" bestFit="1" customWidth="1"/>
    <col min="2" max="2" width="11.57421875" style="3" bestFit="1" customWidth="1"/>
    <col min="3" max="3" width="16.28125" style="3" bestFit="1" customWidth="1"/>
    <col min="4" max="4" width="9.57421875" style="3" bestFit="1" customWidth="1"/>
    <col min="5" max="6" width="6.140625" style="3" bestFit="1" customWidth="1"/>
    <col min="7" max="7" width="10.7109375" style="3" bestFit="1" customWidth="1"/>
    <col min="8" max="8" width="10.421875" style="3" bestFit="1" customWidth="1"/>
    <col min="9" max="9" width="8.421875" style="3" bestFit="1" customWidth="1"/>
    <col min="10" max="10" width="4.421875" style="3" bestFit="1" customWidth="1"/>
    <col min="11" max="11" width="8.28125" style="3" bestFit="1" customWidth="1"/>
    <col min="12" max="12" width="9.7109375" style="3" bestFit="1" customWidth="1"/>
    <col min="13" max="13" width="11.8515625" style="3" bestFit="1" customWidth="1"/>
    <col min="14" max="14" width="9.7109375" style="3" bestFit="1" customWidth="1"/>
    <col min="15" max="15" width="10.28125" style="3" bestFit="1" customWidth="1"/>
    <col min="16" max="16" width="7.140625" style="3" bestFit="1" customWidth="1"/>
    <col min="17" max="17" width="10.140625" style="3" bestFit="1" customWidth="1"/>
    <col min="18" max="18" width="7.421875" style="3" bestFit="1" customWidth="1"/>
    <col min="19" max="19" width="3.7109375" style="3" bestFit="1" customWidth="1"/>
    <col min="20" max="20" width="6.57421875" style="3" bestFit="1" customWidth="1"/>
    <col min="21" max="21" width="6.28125" style="3" bestFit="1" customWidth="1"/>
    <col min="22" max="22" width="8.421875" style="3" bestFit="1" customWidth="1"/>
    <col min="23" max="23" width="5.00390625" style="3" bestFit="1" customWidth="1"/>
    <col min="24" max="24" width="11.57421875" style="3" bestFit="1" customWidth="1"/>
    <col min="25" max="25" width="7.57421875" style="3" bestFit="1" customWidth="1"/>
    <col min="26" max="26" width="8.140625" style="3" bestFit="1" customWidth="1"/>
    <col min="27" max="27" width="10.140625" style="3" bestFit="1" customWidth="1"/>
    <col min="28" max="28" width="7.421875" style="3" bestFit="1" customWidth="1"/>
    <col min="29" max="29" width="8.421875" style="3" bestFit="1" customWidth="1"/>
    <col min="30" max="30" width="7.140625" style="3" bestFit="1" customWidth="1"/>
    <col min="31" max="31" width="8.00390625" style="3" bestFit="1" customWidth="1"/>
    <col min="32" max="32" width="8.140625" style="3" bestFit="1" customWidth="1"/>
    <col min="33" max="33" width="8.28125" style="3" bestFit="1" customWidth="1"/>
    <col min="34" max="34" width="11.28125" style="3" bestFit="1" customWidth="1"/>
    <col min="35" max="35" width="9.00390625" style="3" bestFit="1" customWidth="1"/>
    <col min="36" max="36" width="6.8515625" style="3" bestFit="1" customWidth="1"/>
    <col min="37" max="37" width="4.57421875" style="3" bestFit="1" customWidth="1"/>
    <col min="38" max="38" width="10.00390625" style="3" bestFit="1" customWidth="1"/>
    <col min="39" max="39" width="9.140625" style="3" bestFit="1" customWidth="1"/>
    <col min="40" max="40" width="6.421875" style="3" bestFit="1" customWidth="1"/>
    <col min="41" max="41" width="5.00390625" style="3" bestFit="1" customWidth="1"/>
    <col min="42" max="42" width="4.421875" style="3" bestFit="1" customWidth="1"/>
    <col min="43" max="43" width="9.00390625" style="3" bestFit="1" customWidth="1"/>
    <col min="44" max="44" width="9.7109375" style="3" bestFit="1" customWidth="1"/>
    <col min="45" max="45" width="6.00390625" style="3" bestFit="1" customWidth="1"/>
    <col min="46" max="46" width="11.8515625" style="3" bestFit="1" customWidth="1"/>
    <col min="47" max="47" width="6.8515625" style="3" bestFit="1" customWidth="1"/>
    <col min="48" max="48" width="4.8515625" style="3" bestFit="1" customWidth="1"/>
    <col min="49" max="49" width="5.57421875" style="3" bestFit="1" customWidth="1"/>
    <col min="50" max="50" width="7.140625" style="3" bestFit="1" customWidth="1"/>
    <col min="51" max="51" width="9.00390625" style="3" bestFit="1" customWidth="1"/>
    <col min="52" max="52" width="2.8515625" style="3" bestFit="1" customWidth="1"/>
    <col min="53" max="53" width="7.421875" style="3" bestFit="1" customWidth="1"/>
    <col min="54" max="54" width="10.140625" style="3" bestFit="1" customWidth="1"/>
    <col min="55" max="55" width="9.8515625" style="3" bestFit="1" customWidth="1"/>
    <col min="56" max="56" width="10.00390625" style="3" bestFit="1" customWidth="1"/>
    <col min="57" max="57" width="4.28125" style="3" bestFit="1" customWidth="1"/>
    <col min="58" max="58" width="6.140625" style="3" bestFit="1" customWidth="1"/>
    <col min="59" max="59" width="8.421875" style="3" bestFit="1" customWidth="1"/>
    <col min="60" max="60" width="10.00390625" style="3" bestFit="1" customWidth="1"/>
    <col min="61" max="61" width="8.00390625" style="3" bestFit="1" customWidth="1"/>
    <col min="62" max="62" width="9.57421875" style="3" bestFit="1" customWidth="1"/>
    <col min="63" max="63" width="6.7109375" style="3" bestFit="1" customWidth="1"/>
    <col min="64" max="64" width="11.8515625" style="3" bestFit="1" customWidth="1"/>
    <col min="65" max="66" width="12.00390625" style="3" bestFit="1" customWidth="1"/>
    <col min="67" max="67" width="19.421875" style="3" bestFit="1" customWidth="1"/>
    <col min="68" max="68" width="11.57421875" style="3" bestFit="1" customWidth="1"/>
    <col min="69" max="69" width="6.8515625" style="3" bestFit="1" customWidth="1"/>
    <col min="70" max="16384" width="9.140625" style="3" customWidth="1"/>
  </cols>
  <sheetData>
    <row r="2" spans="2:69" s="5" customFormat="1" ht="14.25" customHeight="1">
      <c r="B2" s="5" t="s">
        <v>1</v>
      </c>
      <c r="C2" s="5" t="s">
        <v>15</v>
      </c>
      <c r="D2" s="5" t="s">
        <v>135</v>
      </c>
      <c r="E2" s="5" t="s">
        <v>19</v>
      </c>
      <c r="F2" s="5" t="s">
        <v>21</v>
      </c>
      <c r="G2" s="5" t="s">
        <v>136</v>
      </c>
      <c r="H2" s="5" t="s">
        <v>25</v>
      </c>
      <c r="I2" s="5" t="s">
        <v>27</v>
      </c>
      <c r="J2" s="5" t="s">
        <v>28</v>
      </c>
      <c r="K2" s="5" t="s">
        <v>30</v>
      </c>
      <c r="L2" s="5" t="s">
        <v>32</v>
      </c>
      <c r="M2" s="5" t="s">
        <v>137</v>
      </c>
      <c r="N2" s="5" t="s">
        <v>138</v>
      </c>
      <c r="O2" s="5" t="s">
        <v>38</v>
      </c>
      <c r="P2" s="5" t="s">
        <v>40</v>
      </c>
      <c r="Q2" s="5" t="s">
        <v>139</v>
      </c>
      <c r="R2" s="5" t="s">
        <v>44</v>
      </c>
      <c r="S2" s="5" t="s">
        <v>46</v>
      </c>
      <c r="T2" s="5" t="s">
        <v>48</v>
      </c>
      <c r="U2" s="5" t="s">
        <v>50</v>
      </c>
      <c r="V2" s="5" t="s">
        <v>51</v>
      </c>
      <c r="W2" s="5" t="s">
        <v>53</v>
      </c>
      <c r="X2" s="5" t="s">
        <v>54</v>
      </c>
      <c r="Y2" s="5" t="s">
        <v>122</v>
      </c>
      <c r="Z2" s="5" t="s">
        <v>57</v>
      </c>
      <c r="AA2" s="5" t="s">
        <v>123</v>
      </c>
      <c r="AB2" s="5" t="s">
        <v>60</v>
      </c>
      <c r="AC2" s="5" t="s">
        <v>61</v>
      </c>
      <c r="AD2" s="5" t="s">
        <v>62</v>
      </c>
      <c r="AE2" s="5" t="s">
        <v>64</v>
      </c>
      <c r="AF2" s="5" t="s">
        <v>124</v>
      </c>
      <c r="AG2" s="5" t="s">
        <v>67</v>
      </c>
      <c r="AH2" s="5" t="s">
        <v>125</v>
      </c>
      <c r="AI2" s="5" t="s">
        <v>126</v>
      </c>
      <c r="AJ2" s="5" t="s">
        <v>73</v>
      </c>
      <c r="AK2" s="5" t="s">
        <v>74</v>
      </c>
      <c r="AL2" s="5" t="s">
        <v>127</v>
      </c>
      <c r="AM2" s="5" t="s">
        <v>76</v>
      </c>
      <c r="AN2" s="5" t="s">
        <v>78</v>
      </c>
      <c r="AO2" s="5" t="s">
        <v>79</v>
      </c>
      <c r="AP2" s="5" t="s">
        <v>80</v>
      </c>
      <c r="AQ2" s="5" t="s">
        <v>128</v>
      </c>
      <c r="AR2" s="5" t="s">
        <v>129</v>
      </c>
      <c r="AS2" s="5" t="s">
        <v>84</v>
      </c>
      <c r="AT2" s="5" t="s">
        <v>130</v>
      </c>
      <c r="AU2" s="5" t="s">
        <v>88</v>
      </c>
      <c r="AV2" s="5" t="s">
        <v>90</v>
      </c>
      <c r="AW2" s="5" t="s">
        <v>91</v>
      </c>
      <c r="AX2" s="5" t="s">
        <v>131</v>
      </c>
      <c r="AY2" s="5" t="s">
        <v>93</v>
      </c>
      <c r="AZ2" s="5" t="s">
        <v>95</v>
      </c>
      <c r="BA2" s="5" t="s">
        <v>97</v>
      </c>
      <c r="BB2" s="5" t="s">
        <v>99</v>
      </c>
      <c r="BC2" s="5" t="s">
        <v>101</v>
      </c>
      <c r="BD2" s="5" t="s">
        <v>102</v>
      </c>
      <c r="BE2" s="5" t="s">
        <v>103</v>
      </c>
      <c r="BF2" s="5" t="s">
        <v>104</v>
      </c>
      <c r="BG2" s="5" t="s">
        <v>105</v>
      </c>
      <c r="BH2" s="5" t="s">
        <v>132</v>
      </c>
      <c r="BI2" s="5" t="s">
        <v>108</v>
      </c>
      <c r="BJ2" s="5" t="s">
        <v>109</v>
      </c>
      <c r="BK2" s="5" t="s">
        <v>110</v>
      </c>
      <c r="BL2" s="5" t="s">
        <v>111</v>
      </c>
      <c r="BM2" s="5" t="s">
        <v>133</v>
      </c>
      <c r="BN2" s="5" t="s">
        <v>134</v>
      </c>
      <c r="BO2" s="5" t="s">
        <v>121</v>
      </c>
      <c r="BP2" s="5" t="s">
        <v>119</v>
      </c>
      <c r="BQ2" s="5" t="s">
        <v>120</v>
      </c>
    </row>
    <row r="3" spans="1:69" ht="12.75">
      <c r="A3" s="6"/>
      <c r="B3" s="6" t="s">
        <v>2</v>
      </c>
      <c r="C3" s="7">
        <v>0.16</v>
      </c>
      <c r="D3" s="7">
        <v>0.07</v>
      </c>
      <c r="E3" s="7">
        <v>0.04</v>
      </c>
      <c r="F3" s="7">
        <v>0.18</v>
      </c>
      <c r="G3" s="7">
        <v>0.02</v>
      </c>
      <c r="H3" s="7">
        <v>0.53</v>
      </c>
      <c r="I3" s="7">
        <v>0.06</v>
      </c>
      <c r="J3" s="7">
        <v>0.31</v>
      </c>
      <c r="K3" s="7">
        <v>0.84</v>
      </c>
      <c r="L3" s="7">
        <v>0.78</v>
      </c>
      <c r="M3" s="7">
        <v>0.27</v>
      </c>
      <c r="N3" s="7">
        <v>0.24</v>
      </c>
      <c r="O3" s="7">
        <v>0.15</v>
      </c>
      <c r="P3" s="7">
        <v>0.32</v>
      </c>
      <c r="Q3" s="7">
        <v>0.49</v>
      </c>
      <c r="R3" s="7">
        <v>0.15</v>
      </c>
      <c r="S3" s="7">
        <v>0.16</v>
      </c>
      <c r="T3" s="7">
        <v>0.05</v>
      </c>
      <c r="U3" s="7">
        <v>0.06</v>
      </c>
      <c r="V3" s="7">
        <v>0.09</v>
      </c>
      <c r="W3" s="7">
        <v>0.16</v>
      </c>
      <c r="X3" s="7">
        <v>0.03</v>
      </c>
      <c r="Y3" s="7">
        <v>0.05</v>
      </c>
      <c r="Z3" s="7">
        <v>0.25</v>
      </c>
      <c r="AA3" s="7">
        <v>0.16</v>
      </c>
      <c r="AB3" s="7">
        <v>0.23</v>
      </c>
      <c r="AC3" s="7">
        <v>0.13</v>
      </c>
      <c r="AD3" s="7">
        <v>0.08</v>
      </c>
      <c r="AE3" s="7">
        <v>0.11</v>
      </c>
      <c r="AF3" s="7">
        <v>0.15</v>
      </c>
      <c r="AG3" s="7">
        <v>0.27</v>
      </c>
      <c r="AH3" s="7">
        <v>0.33</v>
      </c>
      <c r="AI3" s="7">
        <v>0.15</v>
      </c>
      <c r="AJ3" s="7">
        <v>0.31</v>
      </c>
      <c r="AK3" s="7">
        <v>0.28</v>
      </c>
      <c r="AL3" s="7">
        <v>0.28</v>
      </c>
      <c r="AM3" s="7">
        <v>0.34</v>
      </c>
      <c r="AN3" s="7">
        <v>0.32</v>
      </c>
      <c r="AO3" s="7">
        <v>0.38</v>
      </c>
      <c r="AP3" s="7">
        <v>0.82</v>
      </c>
      <c r="AQ3" s="7">
        <v>0.52</v>
      </c>
      <c r="AR3" s="7">
        <v>0.44</v>
      </c>
      <c r="AS3" s="7">
        <v>0.59</v>
      </c>
      <c r="AT3" s="7">
        <v>0.83</v>
      </c>
      <c r="AU3" s="7">
        <v>0.31</v>
      </c>
      <c r="AV3" s="7">
        <v>0.39</v>
      </c>
      <c r="AW3" s="7">
        <v>0.08</v>
      </c>
      <c r="AX3" s="7">
        <v>0.17</v>
      </c>
      <c r="AY3" s="7">
        <v>0.07</v>
      </c>
      <c r="AZ3" s="7">
        <v>0.81</v>
      </c>
      <c r="BA3" s="7">
        <v>0.45</v>
      </c>
      <c r="BB3" s="7">
        <v>0.69</v>
      </c>
      <c r="BC3" s="7">
        <v>0.04</v>
      </c>
      <c r="BD3" s="7">
        <v>0.22</v>
      </c>
      <c r="BE3" s="7">
        <v>0.12</v>
      </c>
      <c r="BF3" s="7">
        <v>0.19</v>
      </c>
      <c r="BG3" s="7">
        <v>0.39</v>
      </c>
      <c r="BH3" s="7">
        <v>0.67</v>
      </c>
      <c r="BI3" s="7">
        <v>0.71</v>
      </c>
      <c r="BJ3" s="7">
        <v>0.75</v>
      </c>
      <c r="BK3" s="7">
        <v>0.39</v>
      </c>
      <c r="BL3" s="7">
        <v>0.99</v>
      </c>
      <c r="BM3" s="7">
        <v>0.65</v>
      </c>
      <c r="BN3" s="7">
        <v>0.67</v>
      </c>
      <c r="BO3" s="2"/>
      <c r="BP3" s="9"/>
      <c r="BQ3" s="9"/>
    </row>
    <row r="4" spans="1:69" s="4" customFormat="1" ht="15" customHeight="1">
      <c r="A4" s="5"/>
      <c r="B4" s="5" t="s">
        <v>3</v>
      </c>
      <c r="C4" s="8" t="s">
        <v>16</v>
      </c>
      <c r="D4" s="8" t="s">
        <v>18</v>
      </c>
      <c r="E4" s="8" t="s">
        <v>20</v>
      </c>
      <c r="F4" s="8" t="s">
        <v>22</v>
      </c>
      <c r="G4" s="8" t="s">
        <v>24</v>
      </c>
      <c r="H4" s="8" t="s">
        <v>26</v>
      </c>
      <c r="I4" s="8" t="s">
        <v>22</v>
      </c>
      <c r="J4" s="8" t="s">
        <v>29</v>
      </c>
      <c r="K4" s="8" t="s">
        <v>31</v>
      </c>
      <c r="L4" s="8" t="s">
        <v>33</v>
      </c>
      <c r="M4" s="8" t="s">
        <v>35</v>
      </c>
      <c r="N4" s="8" t="s">
        <v>37</v>
      </c>
      <c r="O4" s="8" t="s">
        <v>39</v>
      </c>
      <c r="P4" s="8" t="s">
        <v>41</v>
      </c>
      <c r="Q4" s="8" t="s">
        <v>43</v>
      </c>
      <c r="R4" s="8" t="s">
        <v>45</v>
      </c>
      <c r="S4" s="8" t="s">
        <v>47</v>
      </c>
      <c r="T4" s="8" t="s">
        <v>49</v>
      </c>
      <c r="U4" s="8" t="s">
        <v>49</v>
      </c>
      <c r="V4" s="8" t="s">
        <v>52</v>
      </c>
      <c r="W4" s="8" t="s">
        <v>47</v>
      </c>
      <c r="X4" s="8" t="s">
        <v>52</v>
      </c>
      <c r="Y4" s="8" t="s">
        <v>56</v>
      </c>
      <c r="Z4" s="8" t="s">
        <v>47</v>
      </c>
      <c r="AA4" s="8" t="s">
        <v>59</v>
      </c>
      <c r="AB4" s="8" t="s">
        <v>59</v>
      </c>
      <c r="AC4" s="8" t="s">
        <v>59</v>
      </c>
      <c r="AD4" s="8" t="s">
        <v>63</v>
      </c>
      <c r="AE4" s="8" t="s">
        <v>65</v>
      </c>
      <c r="AF4" s="8" t="s">
        <v>47</v>
      </c>
      <c r="AG4" s="8" t="s">
        <v>68</v>
      </c>
      <c r="AH4" s="8" t="s">
        <v>70</v>
      </c>
      <c r="AI4" s="8" t="s">
        <v>72</v>
      </c>
      <c r="AJ4" s="8" t="s">
        <v>47</v>
      </c>
      <c r="AK4" s="8" t="s">
        <v>47</v>
      </c>
      <c r="AL4" s="8" t="s">
        <v>47</v>
      </c>
      <c r="AM4" s="8" t="s">
        <v>77</v>
      </c>
      <c r="AN4" s="8" t="s">
        <v>47</v>
      </c>
      <c r="AO4" s="8" t="s">
        <v>47</v>
      </c>
      <c r="AP4" s="8" t="s">
        <v>59</v>
      </c>
      <c r="AQ4" s="8" t="s">
        <v>59</v>
      </c>
      <c r="AR4" s="8" t="s">
        <v>83</v>
      </c>
      <c r="AS4" s="8" t="s">
        <v>85</v>
      </c>
      <c r="AT4" s="8" t="s">
        <v>87</v>
      </c>
      <c r="AU4" s="8" t="s">
        <v>89</v>
      </c>
      <c r="AV4" s="8" t="s">
        <v>22</v>
      </c>
      <c r="AW4" s="8" t="s">
        <v>22</v>
      </c>
      <c r="AX4" s="8" t="s">
        <v>22</v>
      </c>
      <c r="AY4" s="8" t="s">
        <v>94</v>
      </c>
      <c r="AZ4" s="8" t="s">
        <v>96</v>
      </c>
      <c r="BA4" s="8" t="s">
        <v>98</v>
      </c>
      <c r="BB4" s="8" t="s">
        <v>100</v>
      </c>
      <c r="BC4" s="8" t="s">
        <v>47</v>
      </c>
      <c r="BD4" s="8" t="s">
        <v>47</v>
      </c>
      <c r="BE4" s="8" t="s">
        <v>47</v>
      </c>
      <c r="BF4" s="8" t="s">
        <v>47</v>
      </c>
      <c r="BG4" s="8" t="s">
        <v>106</v>
      </c>
      <c r="BH4" s="8" t="s">
        <v>106</v>
      </c>
      <c r="BI4" s="8" t="s">
        <v>106</v>
      </c>
      <c r="BJ4" s="8" t="s">
        <v>106</v>
      </c>
      <c r="BK4" s="8" t="s">
        <v>106</v>
      </c>
      <c r="BL4" s="8" t="s">
        <v>106</v>
      </c>
      <c r="BM4" s="8" t="s">
        <v>106</v>
      </c>
      <c r="BN4" s="8" t="s">
        <v>106</v>
      </c>
      <c r="BP4" s="8"/>
      <c r="BQ4" s="8"/>
    </row>
    <row r="5" spans="1:69" ht="12.75">
      <c r="A5" s="6"/>
      <c r="B5" s="6" t="s">
        <v>4</v>
      </c>
      <c r="C5" s="9">
        <v>73.8</v>
      </c>
      <c r="D5" s="9">
        <v>23.7</v>
      </c>
      <c r="E5" s="9">
        <v>6.4</v>
      </c>
      <c r="F5" s="9">
        <v>72.2</v>
      </c>
      <c r="G5" s="9">
        <v>2.6</v>
      </c>
      <c r="H5" s="9">
        <v>20</v>
      </c>
      <c r="I5" s="9">
        <v>171.5</v>
      </c>
      <c r="J5" s="9">
        <v>88.2</v>
      </c>
      <c r="K5" s="9">
        <v>277.4</v>
      </c>
      <c r="L5" s="9">
        <v>358.2</v>
      </c>
      <c r="M5" s="9">
        <v>25.8</v>
      </c>
      <c r="N5" s="9">
        <v>81.4</v>
      </c>
      <c r="O5" s="9">
        <v>104.9</v>
      </c>
      <c r="P5" s="9">
        <v>15.1</v>
      </c>
      <c r="Q5" s="9">
        <v>46.4</v>
      </c>
      <c r="R5" s="9">
        <v>61.6</v>
      </c>
      <c r="S5" s="9">
        <v>78</v>
      </c>
      <c r="T5" s="9">
        <v>65</v>
      </c>
      <c r="U5" s="9">
        <v>65</v>
      </c>
      <c r="V5" s="9">
        <v>81</v>
      </c>
      <c r="W5" s="9">
        <v>67.2</v>
      </c>
      <c r="X5" s="9">
        <v>78.1</v>
      </c>
      <c r="Y5" s="9">
        <v>35.8</v>
      </c>
      <c r="Z5" s="9">
        <v>112.7</v>
      </c>
      <c r="AA5" s="9">
        <v>149.9</v>
      </c>
      <c r="AB5" s="9">
        <v>121.2</v>
      </c>
      <c r="AC5" s="9">
        <v>85.5</v>
      </c>
      <c r="AD5" s="9">
        <v>74.5</v>
      </c>
      <c r="AE5" s="9">
        <v>99.6</v>
      </c>
      <c r="AF5" s="9">
        <v>56.4</v>
      </c>
      <c r="AG5" s="9">
        <v>141.8</v>
      </c>
      <c r="AH5" s="9">
        <v>37.1</v>
      </c>
      <c r="AI5" s="9">
        <v>80.6</v>
      </c>
      <c r="AJ5" s="9">
        <v>119.6</v>
      </c>
      <c r="AK5" s="9">
        <v>111</v>
      </c>
      <c r="AL5" s="9">
        <v>110.5</v>
      </c>
      <c r="AM5" s="9">
        <v>115.1</v>
      </c>
      <c r="AN5" s="9">
        <v>112.2</v>
      </c>
      <c r="AO5" s="9">
        <v>110.8</v>
      </c>
      <c r="AP5" s="9">
        <v>145.1</v>
      </c>
      <c r="AQ5" s="9">
        <v>607.2</v>
      </c>
      <c r="AR5" s="9">
        <v>181</v>
      </c>
      <c r="AS5" s="9">
        <v>369.4</v>
      </c>
      <c r="AT5" s="9">
        <v>275</v>
      </c>
      <c r="AU5" s="9">
        <v>242.1</v>
      </c>
      <c r="AV5" s="9">
        <v>100.8</v>
      </c>
      <c r="AW5" s="9">
        <v>102.7</v>
      </c>
      <c r="AX5" s="9">
        <v>98.7</v>
      </c>
      <c r="AY5" s="9">
        <v>188.5</v>
      </c>
      <c r="AZ5" s="9">
        <v>710.8</v>
      </c>
      <c r="BA5" s="9">
        <v>49.9</v>
      </c>
      <c r="BB5" s="9">
        <v>115.6</v>
      </c>
      <c r="BC5" s="9">
        <v>108.3</v>
      </c>
      <c r="BD5" s="9">
        <v>139.2</v>
      </c>
      <c r="BE5" s="9">
        <v>108</v>
      </c>
      <c r="BF5" s="9">
        <v>142</v>
      </c>
      <c r="BG5" s="9">
        <v>150.1</v>
      </c>
      <c r="BH5" s="9">
        <v>184.8</v>
      </c>
      <c r="BI5" s="9">
        <v>158.1</v>
      </c>
      <c r="BJ5" s="9">
        <v>175.7</v>
      </c>
      <c r="BK5" s="9">
        <v>170.7</v>
      </c>
      <c r="BL5" s="9">
        <v>163.7</v>
      </c>
      <c r="BM5" s="9">
        <v>203.4</v>
      </c>
      <c r="BN5" s="9">
        <v>172</v>
      </c>
      <c r="BO5" s="3">
        <f aca="true" t="shared" si="0" ref="BO5:BO15">SUMPRODUCT($C$17:$BN$17,C5:BN5)</f>
        <v>2899.999999999999</v>
      </c>
      <c r="BP5" s="9">
        <v>2900</v>
      </c>
      <c r="BQ5" s="9"/>
    </row>
    <row r="6" spans="1:69" ht="12.75">
      <c r="A6" s="6"/>
      <c r="B6" s="6" t="s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129.9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5.1</v>
      </c>
      <c r="Y6" s="9">
        <v>10.9</v>
      </c>
      <c r="Z6" s="9">
        <v>29.4</v>
      </c>
      <c r="AA6" s="9">
        <v>33.2</v>
      </c>
      <c r="AB6" s="9">
        <v>18.3</v>
      </c>
      <c r="AC6" s="9">
        <v>4.4</v>
      </c>
      <c r="AD6" s="9">
        <v>211.5</v>
      </c>
      <c r="AE6" s="9">
        <v>211.2</v>
      </c>
      <c r="AF6" s="9">
        <v>28.1</v>
      </c>
      <c r="AG6" s="9">
        <v>27.4</v>
      </c>
      <c r="AH6" s="9">
        <v>13.3</v>
      </c>
      <c r="AI6" s="9">
        <v>17.4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14.2</v>
      </c>
      <c r="AS6" s="9">
        <v>56.4</v>
      </c>
      <c r="AT6" s="9">
        <v>42.8</v>
      </c>
      <c r="AU6" s="9">
        <v>44.1</v>
      </c>
      <c r="AV6" s="9">
        <v>0</v>
      </c>
      <c r="AW6" s="9">
        <v>0</v>
      </c>
      <c r="AX6" s="9">
        <v>0</v>
      </c>
      <c r="AY6" s="9">
        <v>0</v>
      </c>
      <c r="AZ6" s="9">
        <v>105.1</v>
      </c>
      <c r="BA6" s="9">
        <v>34.1</v>
      </c>
      <c r="BB6" s="9">
        <v>35.7</v>
      </c>
      <c r="BC6" s="9">
        <v>0</v>
      </c>
      <c r="BD6" s="9">
        <v>0</v>
      </c>
      <c r="BE6" s="9">
        <v>0</v>
      </c>
      <c r="BF6" s="9">
        <v>0</v>
      </c>
      <c r="BG6" s="9">
        <v>12.3</v>
      </c>
      <c r="BH6" s="9">
        <v>7.2</v>
      </c>
      <c r="BI6" s="9">
        <v>10</v>
      </c>
      <c r="BJ6" s="9">
        <v>10</v>
      </c>
      <c r="BK6" s="9">
        <v>0</v>
      </c>
      <c r="BL6" s="9">
        <v>22.3</v>
      </c>
      <c r="BM6" s="9">
        <v>19.8</v>
      </c>
      <c r="BN6" s="9">
        <v>2.5</v>
      </c>
      <c r="BO6" s="3">
        <f t="shared" si="0"/>
        <v>6.380737202566218</v>
      </c>
      <c r="BP6" s="9"/>
      <c r="BQ6" s="9">
        <f>0.125*BO5</f>
        <v>362.4999999999999</v>
      </c>
    </row>
    <row r="7" spans="1:69" ht="12.75">
      <c r="A7" s="6"/>
      <c r="B7" s="6" t="s">
        <v>6</v>
      </c>
      <c r="C7" s="9">
        <v>0.8</v>
      </c>
      <c r="D7" s="9">
        <v>0.1</v>
      </c>
      <c r="E7" s="9">
        <v>0.1</v>
      </c>
      <c r="F7" s="9">
        <v>0.6</v>
      </c>
      <c r="G7" s="9">
        <v>0</v>
      </c>
      <c r="H7" s="9">
        <v>0.1</v>
      </c>
      <c r="I7" s="9">
        <v>0.2</v>
      </c>
      <c r="J7" s="9">
        <v>5.5</v>
      </c>
      <c r="K7" s="9">
        <v>10.8</v>
      </c>
      <c r="L7" s="9">
        <v>12.3</v>
      </c>
      <c r="M7" s="9">
        <v>0.4</v>
      </c>
      <c r="N7" s="9">
        <v>0.5</v>
      </c>
      <c r="O7" s="9">
        <v>0.5</v>
      </c>
      <c r="P7" s="9">
        <v>0.1</v>
      </c>
      <c r="Q7" s="9">
        <v>0.3</v>
      </c>
      <c r="R7" s="9">
        <v>0.2</v>
      </c>
      <c r="S7" s="9">
        <v>0.5</v>
      </c>
      <c r="T7" s="9">
        <v>1</v>
      </c>
      <c r="U7" s="9">
        <v>1</v>
      </c>
      <c r="V7" s="9">
        <v>3.3</v>
      </c>
      <c r="W7" s="9">
        <v>3.1</v>
      </c>
      <c r="X7" s="9">
        <v>4.5</v>
      </c>
      <c r="Y7" s="9">
        <v>4.1</v>
      </c>
      <c r="Z7" s="9">
        <v>9.3</v>
      </c>
      <c r="AA7" s="9">
        <v>8.1</v>
      </c>
      <c r="AB7" s="9">
        <v>4.7</v>
      </c>
      <c r="AC7" s="9">
        <v>0.4</v>
      </c>
      <c r="AD7" s="9">
        <v>5</v>
      </c>
      <c r="AE7" s="9">
        <v>7.3</v>
      </c>
      <c r="AF7" s="9">
        <v>4.3</v>
      </c>
      <c r="AG7" s="9">
        <v>12.8</v>
      </c>
      <c r="AH7" s="9">
        <v>1.4</v>
      </c>
      <c r="AI7" s="9">
        <v>7.1</v>
      </c>
      <c r="AJ7" s="9">
        <v>2.6</v>
      </c>
      <c r="AK7" s="9">
        <v>1.8</v>
      </c>
      <c r="AL7" s="9">
        <v>0.1</v>
      </c>
      <c r="AM7" s="9">
        <v>0.7</v>
      </c>
      <c r="AN7" s="9">
        <v>0.2</v>
      </c>
      <c r="AO7" s="9">
        <v>0.1</v>
      </c>
      <c r="AP7" s="9">
        <v>2.3</v>
      </c>
      <c r="AQ7" s="9">
        <v>1.5</v>
      </c>
      <c r="AR7" s="9">
        <v>7</v>
      </c>
      <c r="AS7" s="9">
        <v>20.6</v>
      </c>
      <c r="AT7" s="9">
        <v>10.2</v>
      </c>
      <c r="AU7" s="9">
        <v>14.5</v>
      </c>
      <c r="AV7" s="9">
        <v>0.1</v>
      </c>
      <c r="AW7" s="9">
        <v>0.2</v>
      </c>
      <c r="AX7" s="9">
        <v>0.5</v>
      </c>
      <c r="AY7" s="9">
        <v>16</v>
      </c>
      <c r="AZ7" s="9">
        <v>72.2</v>
      </c>
      <c r="BA7" s="9">
        <v>2.7</v>
      </c>
      <c r="BB7" s="9">
        <v>2.1</v>
      </c>
      <c r="BC7" s="9">
        <v>1.2</v>
      </c>
      <c r="BD7" s="9">
        <v>9.2</v>
      </c>
      <c r="BE7" s="9">
        <v>1</v>
      </c>
      <c r="BF7" s="9">
        <v>7.4</v>
      </c>
      <c r="BG7" s="9">
        <v>4.6</v>
      </c>
      <c r="BH7" s="9">
        <v>4</v>
      </c>
      <c r="BI7" s="9">
        <v>3.8</v>
      </c>
      <c r="BJ7" s="9">
        <v>5</v>
      </c>
      <c r="BK7" s="9">
        <v>3.8</v>
      </c>
      <c r="BL7" s="9">
        <v>6.6</v>
      </c>
      <c r="BM7" s="9">
        <v>13.6</v>
      </c>
      <c r="BN7" s="9">
        <v>5.9</v>
      </c>
      <c r="BO7" s="3">
        <f t="shared" si="0"/>
        <v>11.850997767078042</v>
      </c>
      <c r="BP7" s="9"/>
      <c r="BQ7" s="9">
        <f>0.3*BO5</f>
        <v>869.9999999999997</v>
      </c>
    </row>
    <row r="8" spans="1:69" ht="12.75">
      <c r="A8" s="6"/>
      <c r="B8" s="6" t="s">
        <v>7</v>
      </c>
      <c r="C8" s="9">
        <v>68.2</v>
      </c>
      <c r="D8" s="9">
        <v>19.2</v>
      </c>
      <c r="E8" s="9">
        <v>34.8</v>
      </c>
      <c r="F8" s="9">
        <v>2.5</v>
      </c>
      <c r="G8" s="9">
        <v>1.8</v>
      </c>
      <c r="H8" s="9">
        <v>1.5</v>
      </c>
      <c r="I8" s="9">
        <v>15.2</v>
      </c>
      <c r="J8" s="9">
        <v>8.1</v>
      </c>
      <c r="K8" s="9">
        <v>125.6</v>
      </c>
      <c r="L8" s="9">
        <v>1237.1</v>
      </c>
      <c r="M8" s="9">
        <v>11.1</v>
      </c>
      <c r="N8" s="9">
        <v>0</v>
      </c>
      <c r="O8" s="9">
        <v>1.1</v>
      </c>
      <c r="P8" s="9">
        <v>0.5</v>
      </c>
      <c r="Q8" s="9">
        <v>3.8</v>
      </c>
      <c r="R8" s="9">
        <v>0</v>
      </c>
      <c r="S8" s="9">
        <v>151.4</v>
      </c>
      <c r="T8" s="9">
        <v>134.5</v>
      </c>
      <c r="U8" s="9">
        <v>132.5</v>
      </c>
      <c r="V8" s="9">
        <v>68.9</v>
      </c>
      <c r="W8" s="9">
        <v>75.4</v>
      </c>
      <c r="X8" s="9">
        <v>57.8</v>
      </c>
      <c r="Y8" s="9">
        <v>41.3</v>
      </c>
      <c r="Z8" s="9">
        <v>173.7</v>
      </c>
      <c r="AA8" s="9">
        <v>119.6</v>
      </c>
      <c r="AB8" s="9">
        <v>121.8</v>
      </c>
      <c r="AC8" s="9">
        <v>126.2</v>
      </c>
      <c r="AD8" s="9">
        <v>140</v>
      </c>
      <c r="AE8" s="9">
        <v>168</v>
      </c>
      <c r="AF8" s="9">
        <v>248.9</v>
      </c>
      <c r="AG8" s="9">
        <v>461.7</v>
      </c>
      <c r="AH8" s="9">
        <v>405.1</v>
      </c>
      <c r="AI8" s="9">
        <v>279.8</v>
      </c>
      <c r="AJ8" s="9">
        <v>213.3</v>
      </c>
      <c r="AK8" s="9">
        <v>307.6</v>
      </c>
      <c r="AL8" s="9">
        <v>290.5</v>
      </c>
      <c r="AM8" s="9">
        <v>204.4</v>
      </c>
      <c r="AN8" s="9">
        <v>340.8</v>
      </c>
      <c r="AO8" s="9">
        <v>265.5</v>
      </c>
      <c r="AP8" s="9">
        <v>2.3</v>
      </c>
      <c r="AQ8" s="9">
        <v>16.5</v>
      </c>
      <c r="AR8" s="9">
        <v>267</v>
      </c>
      <c r="AS8" s="9">
        <v>802</v>
      </c>
      <c r="AT8" s="9">
        <v>563.9</v>
      </c>
      <c r="AU8" s="9">
        <v>670.3</v>
      </c>
      <c r="AV8" s="9">
        <v>4.5</v>
      </c>
      <c r="AW8" s="9">
        <v>0.8</v>
      </c>
      <c r="AX8" s="9">
        <v>0.7</v>
      </c>
      <c r="AY8" s="9">
        <v>155.5</v>
      </c>
      <c r="AZ8" s="9">
        <v>38.4</v>
      </c>
      <c r="BA8" s="9">
        <v>121.2</v>
      </c>
      <c r="BB8" s="9">
        <v>333.2</v>
      </c>
      <c r="BC8" s="9">
        <v>1.1</v>
      </c>
      <c r="BD8" s="9">
        <v>212.6</v>
      </c>
      <c r="BE8" s="9">
        <v>486.2</v>
      </c>
      <c r="BF8" s="9">
        <v>149.7</v>
      </c>
      <c r="BG8" s="9">
        <v>1862.2</v>
      </c>
      <c r="BH8" s="9">
        <v>964.8</v>
      </c>
      <c r="BI8" s="9">
        <v>1915.1</v>
      </c>
      <c r="BJ8" s="9">
        <v>1864.9</v>
      </c>
      <c r="BK8" s="9">
        <v>1744.4</v>
      </c>
      <c r="BL8" s="9">
        <v>992</v>
      </c>
      <c r="BM8" s="9">
        <v>1076.3</v>
      </c>
      <c r="BN8" s="9">
        <v>951.3</v>
      </c>
      <c r="BO8" s="3">
        <f t="shared" si="0"/>
        <v>500.00000000000665</v>
      </c>
      <c r="BP8" s="9">
        <v>500</v>
      </c>
      <c r="BQ8" s="9"/>
    </row>
    <row r="9" spans="1:69" ht="12.75">
      <c r="A9" s="6"/>
      <c r="B9" s="6" t="s">
        <v>8</v>
      </c>
      <c r="C9" s="9">
        <v>13.6</v>
      </c>
      <c r="D9" s="9">
        <v>5.6</v>
      </c>
      <c r="E9" s="9">
        <v>1.5</v>
      </c>
      <c r="F9" s="9">
        <v>17.1</v>
      </c>
      <c r="G9" s="9">
        <v>0.4</v>
      </c>
      <c r="H9" s="9">
        <v>4.8</v>
      </c>
      <c r="I9" s="9">
        <v>39.9</v>
      </c>
      <c r="J9" s="9">
        <v>2.2</v>
      </c>
      <c r="K9" s="9">
        <v>0</v>
      </c>
      <c r="L9" s="9">
        <v>58.3</v>
      </c>
      <c r="M9" s="9">
        <v>5.7</v>
      </c>
      <c r="N9" s="9">
        <v>21</v>
      </c>
      <c r="O9" s="9">
        <v>26.7</v>
      </c>
      <c r="P9" s="9">
        <v>4.1</v>
      </c>
      <c r="Q9" s="9">
        <v>11.3</v>
      </c>
      <c r="R9" s="9">
        <v>15.4</v>
      </c>
      <c r="S9" s="9">
        <v>15.1</v>
      </c>
      <c r="T9" s="9">
        <v>12.4</v>
      </c>
      <c r="U9" s="9">
        <v>11.8</v>
      </c>
      <c r="V9" s="9">
        <v>12.4</v>
      </c>
      <c r="W9" s="9">
        <v>9.6</v>
      </c>
      <c r="X9" s="9">
        <v>9.3</v>
      </c>
      <c r="Y9" s="9">
        <v>0</v>
      </c>
      <c r="Z9" s="9">
        <v>0.4</v>
      </c>
      <c r="AA9" s="9">
        <v>11.4</v>
      </c>
      <c r="AB9" s="9">
        <v>11.7</v>
      </c>
      <c r="AC9" s="9">
        <v>11.9</v>
      </c>
      <c r="AD9" s="9">
        <v>0.6</v>
      </c>
      <c r="AE9" s="9">
        <v>1.3</v>
      </c>
      <c r="AF9" s="9">
        <v>0.3</v>
      </c>
      <c r="AG9" s="9">
        <v>0.8</v>
      </c>
      <c r="AH9" s="9">
        <v>0.3</v>
      </c>
      <c r="AI9" s="9">
        <v>0.6</v>
      </c>
      <c r="AJ9" s="9">
        <v>23</v>
      </c>
      <c r="AK9" s="9">
        <v>19.6</v>
      </c>
      <c r="AL9" s="9">
        <v>24.5</v>
      </c>
      <c r="AM9" s="9">
        <v>27.9</v>
      </c>
      <c r="AN9" s="9">
        <v>24.8</v>
      </c>
      <c r="AO9" s="9">
        <v>21.3</v>
      </c>
      <c r="AP9" s="9">
        <v>25.3</v>
      </c>
      <c r="AQ9" s="9">
        <v>128.2</v>
      </c>
      <c r="AR9" s="9">
        <v>19.9</v>
      </c>
      <c r="AS9" s="9">
        <v>26.7</v>
      </c>
      <c r="AT9" s="9">
        <v>32.7</v>
      </c>
      <c r="AU9" s="9">
        <v>18</v>
      </c>
      <c r="AV9" s="9">
        <v>20.9</v>
      </c>
      <c r="AW9" s="9">
        <v>22.3</v>
      </c>
      <c r="AX9" s="9">
        <v>19.8</v>
      </c>
      <c r="AY9" s="9">
        <v>6.9</v>
      </c>
      <c r="AZ9" s="9">
        <v>0</v>
      </c>
      <c r="BA9" s="9">
        <v>0</v>
      </c>
      <c r="BB9" s="9">
        <v>0</v>
      </c>
      <c r="BC9" s="9">
        <v>22.1</v>
      </c>
      <c r="BD9" s="9">
        <v>15</v>
      </c>
      <c r="BE9" s="9">
        <v>22.5</v>
      </c>
      <c r="BF9" s="9">
        <v>17.8</v>
      </c>
      <c r="BG9" s="9">
        <v>18.7</v>
      </c>
      <c r="BH9" s="9">
        <v>26.8</v>
      </c>
      <c r="BI9" s="9">
        <v>20.4</v>
      </c>
      <c r="BJ9" s="9">
        <v>21.8</v>
      </c>
      <c r="BK9" s="9">
        <v>33.2</v>
      </c>
      <c r="BL9" s="9">
        <v>16.6</v>
      </c>
      <c r="BM9" s="9">
        <v>15</v>
      </c>
      <c r="BN9" s="9">
        <v>22.8</v>
      </c>
      <c r="BO9" s="3">
        <f t="shared" si="0"/>
        <v>644.2952819566852</v>
      </c>
      <c r="BP9" s="9">
        <f>0.125*BO5</f>
        <v>362.4999999999999</v>
      </c>
      <c r="BQ9" s="9"/>
    </row>
    <row r="10" spans="1:69" ht="12.75">
      <c r="A10" s="6"/>
      <c r="B10" s="6" t="s">
        <v>9</v>
      </c>
      <c r="C10" s="9">
        <v>8.5</v>
      </c>
      <c r="D10" s="9">
        <v>1.6</v>
      </c>
      <c r="E10" s="9">
        <v>0.7</v>
      </c>
      <c r="F10" s="9">
        <v>2</v>
      </c>
      <c r="G10" s="9">
        <v>0.3</v>
      </c>
      <c r="H10" s="9">
        <v>1.3</v>
      </c>
      <c r="I10" s="9">
        <v>3.2</v>
      </c>
      <c r="J10" s="9">
        <v>1.4</v>
      </c>
      <c r="K10" s="9">
        <v>0</v>
      </c>
      <c r="L10" s="9">
        <v>11.6</v>
      </c>
      <c r="M10" s="9">
        <v>1.4</v>
      </c>
      <c r="N10" s="9">
        <v>3.7</v>
      </c>
      <c r="O10" s="9">
        <v>2.7</v>
      </c>
      <c r="P10" s="9">
        <v>0.2</v>
      </c>
      <c r="Q10" s="9">
        <v>2.6</v>
      </c>
      <c r="R10" s="9">
        <v>3.1</v>
      </c>
      <c r="S10" s="9">
        <v>0.6</v>
      </c>
      <c r="T10" s="9">
        <v>1.3</v>
      </c>
      <c r="U10" s="9">
        <v>1.1</v>
      </c>
      <c r="V10" s="9">
        <v>0.6</v>
      </c>
      <c r="W10" s="9">
        <v>0.5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0.5</v>
      </c>
      <c r="AK10" s="9">
        <v>2</v>
      </c>
      <c r="AL10" s="9">
        <v>0.7</v>
      </c>
      <c r="AM10" s="9">
        <v>4</v>
      </c>
      <c r="AN10" s="9">
        <v>0.4</v>
      </c>
      <c r="AO10" s="9">
        <v>0.7</v>
      </c>
      <c r="AP10" s="9">
        <v>4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1.3</v>
      </c>
      <c r="AW10" s="9">
        <v>0.3</v>
      </c>
      <c r="AX10" s="9">
        <v>0.9</v>
      </c>
      <c r="AY10" s="9">
        <v>2.1</v>
      </c>
      <c r="AZ10" s="9">
        <v>0</v>
      </c>
      <c r="BA10" s="9">
        <v>0</v>
      </c>
      <c r="BB10" s="9">
        <v>0</v>
      </c>
      <c r="BC10" s="9">
        <v>4.3</v>
      </c>
      <c r="BD10" s="9">
        <v>1.2</v>
      </c>
      <c r="BE10" s="9">
        <v>0.9</v>
      </c>
      <c r="BF10" s="9">
        <v>1.8</v>
      </c>
      <c r="BG10" s="9">
        <v>1.5</v>
      </c>
      <c r="BH10" s="9">
        <v>4.1</v>
      </c>
      <c r="BI10" s="9">
        <v>4</v>
      </c>
      <c r="BJ10" s="9">
        <v>1.5</v>
      </c>
      <c r="BK10" s="9">
        <v>1</v>
      </c>
      <c r="BL10" s="9">
        <v>1.5</v>
      </c>
      <c r="BM10" s="9">
        <v>0.5</v>
      </c>
      <c r="BN10" s="9">
        <v>8.6</v>
      </c>
      <c r="BO10" s="3">
        <f t="shared" si="0"/>
        <v>51.09650526261755</v>
      </c>
      <c r="BP10" s="9">
        <v>12</v>
      </c>
      <c r="BQ10" s="9"/>
    </row>
    <row r="11" spans="1:69" ht="12.75">
      <c r="A11" s="6"/>
      <c r="B11" s="6" t="s">
        <v>10</v>
      </c>
      <c r="C11" s="9">
        <v>8</v>
      </c>
      <c r="D11" s="9">
        <v>0.6</v>
      </c>
      <c r="E11" s="9">
        <v>0.3</v>
      </c>
      <c r="F11" s="9">
        <v>2.5</v>
      </c>
      <c r="G11" s="9">
        <v>0.2</v>
      </c>
      <c r="H11" s="9">
        <v>0.7</v>
      </c>
      <c r="I11" s="9">
        <v>3.7</v>
      </c>
      <c r="J11" s="9">
        <v>9.4</v>
      </c>
      <c r="K11" s="9">
        <v>42.2</v>
      </c>
      <c r="L11" s="9">
        <v>8.2</v>
      </c>
      <c r="M11" s="9">
        <v>1</v>
      </c>
      <c r="N11" s="9">
        <v>0.3</v>
      </c>
      <c r="O11" s="9">
        <v>1.2</v>
      </c>
      <c r="P11" s="9">
        <v>0.2</v>
      </c>
      <c r="Q11" s="9">
        <v>0.8</v>
      </c>
      <c r="R11" s="9">
        <v>1.2</v>
      </c>
      <c r="S11" s="9">
        <v>3</v>
      </c>
      <c r="T11" s="9">
        <v>2.2</v>
      </c>
      <c r="U11" s="9">
        <v>2.3</v>
      </c>
      <c r="V11" s="9">
        <v>1.1</v>
      </c>
      <c r="W11" s="9">
        <v>0.5</v>
      </c>
      <c r="X11" s="9">
        <v>0.9</v>
      </c>
      <c r="Y11" s="9">
        <v>0</v>
      </c>
      <c r="Z11" s="9">
        <v>7</v>
      </c>
      <c r="AA11" s="9">
        <v>8</v>
      </c>
      <c r="AB11" s="9">
        <v>8.1</v>
      </c>
      <c r="AC11" s="9">
        <v>8.4</v>
      </c>
      <c r="AD11" s="9">
        <v>6.2</v>
      </c>
      <c r="AE11" s="9">
        <v>6.7</v>
      </c>
      <c r="AF11" s="9">
        <v>3.9</v>
      </c>
      <c r="AG11" s="9">
        <v>5.4</v>
      </c>
      <c r="AH11" s="9">
        <v>5.5</v>
      </c>
      <c r="AI11" s="9">
        <v>3.4</v>
      </c>
      <c r="AJ11" s="9">
        <v>1.4</v>
      </c>
      <c r="AK11" s="9">
        <v>4.3</v>
      </c>
      <c r="AL11" s="9">
        <v>2.3</v>
      </c>
      <c r="AM11" s="9">
        <v>4</v>
      </c>
      <c r="AN11" s="9">
        <v>1.9</v>
      </c>
      <c r="AO11" s="9">
        <v>5.6</v>
      </c>
      <c r="AP11" s="9">
        <v>6.1</v>
      </c>
      <c r="AQ11" s="9">
        <v>17.3</v>
      </c>
      <c r="AR11" s="9">
        <v>10.1</v>
      </c>
      <c r="AS11" s="9">
        <v>20.7</v>
      </c>
      <c r="AT11" s="9">
        <v>13.6</v>
      </c>
      <c r="AU11" s="9">
        <v>10.4</v>
      </c>
      <c r="AV11" s="9">
        <v>3.4</v>
      </c>
      <c r="AW11" s="9">
        <v>2.1</v>
      </c>
      <c r="AX11" s="9">
        <v>3.3</v>
      </c>
      <c r="AY11" s="9">
        <v>7.7</v>
      </c>
      <c r="AZ11" s="9">
        <v>13.8</v>
      </c>
      <c r="BA11" s="9">
        <v>5.9</v>
      </c>
      <c r="BB11" s="9">
        <v>22.7</v>
      </c>
      <c r="BC11" s="9">
        <v>3.4</v>
      </c>
      <c r="BD11" s="9">
        <v>2.2</v>
      </c>
      <c r="BE11" s="9">
        <v>2.6</v>
      </c>
      <c r="BF11" s="9">
        <v>2</v>
      </c>
      <c r="BG11" s="9">
        <v>7.9</v>
      </c>
      <c r="BH11" s="9">
        <v>11.1</v>
      </c>
      <c r="BI11" s="9">
        <v>11.2</v>
      </c>
      <c r="BJ11" s="9">
        <v>10.9</v>
      </c>
      <c r="BK11" s="9">
        <v>4.1</v>
      </c>
      <c r="BL11" s="9">
        <v>9.5</v>
      </c>
      <c r="BM11" s="9">
        <v>6.1</v>
      </c>
      <c r="BN11" s="9">
        <v>7.9</v>
      </c>
      <c r="BO11" s="3">
        <f t="shared" si="0"/>
        <v>73.92295856017618</v>
      </c>
      <c r="BP11" s="9">
        <v>6.3</v>
      </c>
      <c r="BQ11" s="9"/>
    </row>
    <row r="12" spans="1:69" ht="12.75">
      <c r="A12" s="6"/>
      <c r="B12" s="6" t="s">
        <v>11</v>
      </c>
      <c r="C12" s="9">
        <v>5867.4</v>
      </c>
      <c r="D12" s="9">
        <v>15471</v>
      </c>
      <c r="E12" s="9">
        <v>53.6</v>
      </c>
      <c r="F12" s="9">
        <v>106.6</v>
      </c>
      <c r="G12" s="9">
        <v>66</v>
      </c>
      <c r="H12" s="9">
        <v>467.7</v>
      </c>
      <c r="I12" s="9">
        <v>0</v>
      </c>
      <c r="J12" s="9">
        <v>98.6</v>
      </c>
      <c r="K12" s="9">
        <v>77.4</v>
      </c>
      <c r="L12" s="9">
        <v>3055.2</v>
      </c>
      <c r="M12" s="9">
        <v>766.3</v>
      </c>
      <c r="N12" s="9">
        <v>73.1</v>
      </c>
      <c r="O12" s="9">
        <v>92.3</v>
      </c>
      <c r="P12" s="9">
        <v>24</v>
      </c>
      <c r="Q12" s="9">
        <v>133</v>
      </c>
      <c r="R12" s="9">
        <v>268.6</v>
      </c>
      <c r="S12" s="9">
        <v>0</v>
      </c>
      <c r="T12" s="9">
        <v>0</v>
      </c>
      <c r="U12" s="9">
        <v>0</v>
      </c>
      <c r="V12" s="9">
        <v>2.9</v>
      </c>
      <c r="W12" s="9">
        <v>35.2</v>
      </c>
      <c r="X12" s="9">
        <v>101.8</v>
      </c>
      <c r="Y12" s="9">
        <v>152.9</v>
      </c>
      <c r="Z12" s="9">
        <v>296.5</v>
      </c>
      <c r="AA12" s="9">
        <v>307.4</v>
      </c>
      <c r="AB12" s="9">
        <v>500.2</v>
      </c>
      <c r="AC12" s="9">
        <v>499.8</v>
      </c>
      <c r="AD12" s="9">
        <v>316</v>
      </c>
      <c r="AE12" s="9">
        <v>409.2</v>
      </c>
      <c r="AF12" s="9">
        <v>0</v>
      </c>
      <c r="AG12" s="9">
        <v>0</v>
      </c>
      <c r="AH12" s="9">
        <v>0</v>
      </c>
      <c r="AI12" s="9">
        <v>0</v>
      </c>
      <c r="AJ12" s="9">
        <v>40.6</v>
      </c>
      <c r="AK12" s="9">
        <v>1252.2</v>
      </c>
      <c r="AL12" s="9">
        <v>1252.2</v>
      </c>
      <c r="AM12" s="9">
        <v>1250.2</v>
      </c>
      <c r="AN12" s="9">
        <v>1252.2</v>
      </c>
      <c r="AO12" s="9">
        <v>1252.2</v>
      </c>
      <c r="AP12" s="9">
        <v>37.4</v>
      </c>
      <c r="AQ12" s="9">
        <v>0</v>
      </c>
      <c r="AR12" s="9">
        <v>281.9</v>
      </c>
      <c r="AS12" s="9">
        <v>855</v>
      </c>
      <c r="AT12" s="9">
        <v>126.3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14.7</v>
      </c>
      <c r="BA12" s="9">
        <v>53.8</v>
      </c>
      <c r="BB12" s="9">
        <v>68</v>
      </c>
      <c r="BC12" s="9">
        <v>55.6</v>
      </c>
      <c r="BD12" s="9">
        <v>61.5</v>
      </c>
      <c r="BE12" s="9">
        <v>0</v>
      </c>
      <c r="BF12" s="9">
        <v>55.6</v>
      </c>
      <c r="BG12" s="9">
        <v>1308.7</v>
      </c>
      <c r="BH12" s="9">
        <v>4872</v>
      </c>
      <c r="BI12" s="9">
        <v>3785.1</v>
      </c>
      <c r="BJ12" s="9">
        <v>20.1</v>
      </c>
      <c r="BK12" s="9">
        <v>1393</v>
      </c>
      <c r="BL12" s="9">
        <v>163.7</v>
      </c>
      <c r="BM12" s="9">
        <v>153.8</v>
      </c>
      <c r="BN12" s="9">
        <v>888</v>
      </c>
      <c r="BO12" s="3">
        <f t="shared" si="0"/>
        <v>1000.0000000001033</v>
      </c>
      <c r="BP12" s="9">
        <v>1000</v>
      </c>
      <c r="BQ12" s="9">
        <v>15000</v>
      </c>
    </row>
    <row r="13" spans="1:69" ht="12.75">
      <c r="A13" s="6"/>
      <c r="B13" s="6" t="s">
        <v>12</v>
      </c>
      <c r="C13" s="9">
        <v>160.2</v>
      </c>
      <c r="D13" s="9">
        <v>5.1</v>
      </c>
      <c r="E13" s="9">
        <v>2.8</v>
      </c>
      <c r="F13" s="9">
        <v>5.2</v>
      </c>
      <c r="G13" s="9">
        <v>0.8</v>
      </c>
      <c r="H13" s="9">
        <v>66.1</v>
      </c>
      <c r="I13" s="9">
        <v>15.6</v>
      </c>
      <c r="J13" s="9">
        <v>0.1</v>
      </c>
      <c r="K13" s="9">
        <v>0</v>
      </c>
      <c r="L13" s="9">
        <v>27.9</v>
      </c>
      <c r="M13" s="9">
        <v>23.5</v>
      </c>
      <c r="N13" s="9">
        <v>7.9</v>
      </c>
      <c r="O13" s="9">
        <v>10.4</v>
      </c>
      <c r="P13" s="9">
        <v>1</v>
      </c>
      <c r="Q13" s="9">
        <v>74.5</v>
      </c>
      <c r="R13" s="9">
        <v>69.7</v>
      </c>
      <c r="S13" s="9">
        <v>0</v>
      </c>
      <c r="T13" s="9">
        <v>0</v>
      </c>
      <c r="U13" s="9">
        <v>0</v>
      </c>
      <c r="V13" s="9">
        <v>0.1</v>
      </c>
      <c r="W13" s="9">
        <v>0.9</v>
      </c>
      <c r="X13" s="9">
        <v>0</v>
      </c>
      <c r="Y13" s="9">
        <v>0</v>
      </c>
      <c r="Z13" s="9">
        <v>0</v>
      </c>
      <c r="AA13" s="9">
        <v>2.3</v>
      </c>
      <c r="AB13" s="9">
        <v>2.3</v>
      </c>
      <c r="AC13" s="9">
        <v>2.4</v>
      </c>
      <c r="AD13" s="9">
        <v>0</v>
      </c>
      <c r="AE13" s="9">
        <v>0.1</v>
      </c>
      <c r="AF13" s="9">
        <v>0</v>
      </c>
      <c r="AG13" s="9">
        <v>10.8</v>
      </c>
      <c r="AH13" s="9">
        <v>7.4</v>
      </c>
      <c r="AI13" s="9">
        <v>5.5</v>
      </c>
      <c r="AJ13" s="9">
        <v>0</v>
      </c>
      <c r="AK13" s="9">
        <v>15.1</v>
      </c>
      <c r="AL13" s="9">
        <v>15.1</v>
      </c>
      <c r="AM13" s="9">
        <v>0</v>
      </c>
      <c r="AN13" s="9">
        <v>15.1</v>
      </c>
      <c r="AO13" s="9">
        <v>15.1</v>
      </c>
      <c r="AP13" s="9">
        <v>0</v>
      </c>
      <c r="AQ13" s="9">
        <v>0</v>
      </c>
      <c r="AR13" s="9">
        <v>1.6</v>
      </c>
      <c r="AS13" s="9">
        <v>2.2</v>
      </c>
      <c r="AT13" s="9">
        <v>2.6</v>
      </c>
      <c r="AU13" s="9">
        <v>0.1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9.6</v>
      </c>
      <c r="BE13" s="9">
        <v>0</v>
      </c>
      <c r="BF13" s="9">
        <v>0</v>
      </c>
      <c r="BG13" s="9">
        <v>0</v>
      </c>
      <c r="BH13" s="9">
        <v>7</v>
      </c>
      <c r="BI13" s="9">
        <v>4.8</v>
      </c>
      <c r="BJ13" s="9">
        <v>4.8</v>
      </c>
      <c r="BK13" s="9">
        <v>133</v>
      </c>
      <c r="BL13" s="9">
        <v>3.5</v>
      </c>
      <c r="BM13" s="9">
        <v>2.2</v>
      </c>
      <c r="BN13" s="9">
        <v>1.5</v>
      </c>
      <c r="BO13" s="3">
        <f t="shared" si="0"/>
        <v>247.316816226308</v>
      </c>
      <c r="BP13" s="9">
        <v>60</v>
      </c>
      <c r="BQ13" s="9"/>
    </row>
    <row r="14" spans="1:69" ht="12.75">
      <c r="A14" s="6"/>
      <c r="B14" s="6" t="s">
        <v>13</v>
      </c>
      <c r="C14" s="9">
        <v>159</v>
      </c>
      <c r="D14" s="9">
        <v>14.9</v>
      </c>
      <c r="E14" s="9">
        <v>16</v>
      </c>
      <c r="F14" s="9">
        <v>3.3</v>
      </c>
      <c r="G14" s="9">
        <v>3.8</v>
      </c>
      <c r="H14" s="9">
        <v>6.7</v>
      </c>
      <c r="I14" s="9">
        <v>22.7</v>
      </c>
      <c r="J14" s="9">
        <v>121.8</v>
      </c>
      <c r="K14" s="9">
        <v>21.9</v>
      </c>
      <c r="L14" s="9">
        <v>80.2</v>
      </c>
      <c r="M14" s="9">
        <v>6.2</v>
      </c>
      <c r="N14" s="9">
        <v>9.7</v>
      </c>
      <c r="O14" s="9">
        <v>6.8</v>
      </c>
      <c r="P14" s="9">
        <v>3.4</v>
      </c>
      <c r="Q14" s="9">
        <v>19.8</v>
      </c>
      <c r="R14" s="9">
        <v>52.4</v>
      </c>
      <c r="S14" s="9">
        <v>21</v>
      </c>
      <c r="T14" s="9">
        <v>10.8</v>
      </c>
      <c r="U14" s="9">
        <v>26.2</v>
      </c>
      <c r="V14" s="9">
        <v>6.7</v>
      </c>
      <c r="W14" s="9">
        <v>3.1</v>
      </c>
      <c r="X14" s="9">
        <v>6.2</v>
      </c>
      <c r="Y14" s="9">
        <v>1.2</v>
      </c>
      <c r="Z14" s="9">
        <v>202</v>
      </c>
      <c r="AA14" s="9">
        <v>291.3</v>
      </c>
      <c r="AB14" s="9">
        <v>296.7</v>
      </c>
      <c r="AC14" s="9">
        <v>302.3</v>
      </c>
      <c r="AD14" s="9">
        <v>24.5</v>
      </c>
      <c r="AE14" s="9">
        <v>42.6</v>
      </c>
      <c r="AF14" s="9">
        <v>23.8</v>
      </c>
      <c r="AG14" s="9">
        <v>9</v>
      </c>
      <c r="AH14" s="9">
        <v>2</v>
      </c>
      <c r="AI14" s="9">
        <v>11.4</v>
      </c>
      <c r="AJ14" s="9">
        <v>4.8</v>
      </c>
      <c r="AK14" s="9">
        <v>48.6</v>
      </c>
      <c r="AL14" s="9">
        <v>0.9</v>
      </c>
      <c r="AM14" s="9">
        <v>12.9</v>
      </c>
      <c r="AN14" s="9">
        <v>4</v>
      </c>
      <c r="AO14" s="9">
        <v>8.2</v>
      </c>
      <c r="AP14" s="9">
        <v>18.7</v>
      </c>
      <c r="AQ14" s="9">
        <v>23.1</v>
      </c>
      <c r="AR14" s="9">
        <v>64.6</v>
      </c>
      <c r="AS14" s="9">
        <v>220.6</v>
      </c>
      <c r="AT14" s="9">
        <v>51.4</v>
      </c>
      <c r="AU14" s="9">
        <v>23.5</v>
      </c>
      <c r="AV14" s="9">
        <v>7.2</v>
      </c>
      <c r="AW14" s="9">
        <v>7.9</v>
      </c>
      <c r="AX14" s="9">
        <v>4.9</v>
      </c>
      <c r="AY14" s="9">
        <v>13.1</v>
      </c>
      <c r="AZ14" s="9">
        <v>59.9</v>
      </c>
      <c r="BA14" s="9">
        <v>91.7</v>
      </c>
      <c r="BB14" s="9">
        <v>3.4</v>
      </c>
      <c r="BC14" s="9">
        <v>2.8</v>
      </c>
      <c r="BD14" s="9">
        <v>14.2</v>
      </c>
      <c r="BE14" s="9">
        <v>10.2</v>
      </c>
      <c r="BF14" s="9">
        <v>43.7</v>
      </c>
      <c r="BG14" s="9">
        <v>27.1</v>
      </c>
      <c r="BH14" s="9">
        <v>33.6</v>
      </c>
      <c r="BI14" s="9">
        <v>32.6</v>
      </c>
      <c r="BJ14" s="9">
        <v>82.8</v>
      </c>
      <c r="BK14" s="9">
        <v>27.6</v>
      </c>
      <c r="BL14" s="9">
        <v>186</v>
      </c>
      <c r="BM14" s="9">
        <v>178.6</v>
      </c>
      <c r="BN14" s="9">
        <v>81</v>
      </c>
      <c r="BO14" s="3">
        <f t="shared" si="0"/>
        <v>800.0000000000092</v>
      </c>
      <c r="BP14" s="9">
        <v>800</v>
      </c>
      <c r="BQ14" s="9">
        <v>2500</v>
      </c>
    </row>
    <row r="15" spans="1:69" ht="12.75">
      <c r="A15" s="6"/>
      <c r="B15" s="6" t="s">
        <v>14</v>
      </c>
      <c r="C15" s="9">
        <v>2.3</v>
      </c>
      <c r="D15" s="9">
        <v>0.3</v>
      </c>
      <c r="E15" s="9">
        <v>0.2</v>
      </c>
      <c r="F15" s="9">
        <v>0.3</v>
      </c>
      <c r="G15" s="9">
        <v>0.1</v>
      </c>
      <c r="H15" s="9">
        <v>0.3</v>
      </c>
      <c r="I15" s="9">
        <v>4.3</v>
      </c>
      <c r="J15" s="9">
        <v>6.2</v>
      </c>
      <c r="K15" s="9">
        <v>1.8</v>
      </c>
      <c r="L15" s="9">
        <v>2.3</v>
      </c>
      <c r="M15" s="9">
        <v>0.6</v>
      </c>
      <c r="N15" s="9">
        <v>0.2</v>
      </c>
      <c r="O15" s="9">
        <v>0.4</v>
      </c>
      <c r="P15" s="9">
        <v>0.1</v>
      </c>
      <c r="Q15" s="9">
        <v>0.3</v>
      </c>
      <c r="R15" s="9">
        <v>0.1</v>
      </c>
      <c r="S15" s="9">
        <v>1</v>
      </c>
      <c r="T15" s="9">
        <v>0.7</v>
      </c>
      <c r="U15" s="9">
        <v>0.8</v>
      </c>
      <c r="V15" s="9">
        <v>0.5</v>
      </c>
      <c r="W15" s="9">
        <v>0.1</v>
      </c>
      <c r="X15" s="9">
        <v>0.4</v>
      </c>
      <c r="Y15" s="9">
        <v>0</v>
      </c>
      <c r="Z15" s="9">
        <v>0.2</v>
      </c>
      <c r="AA15" s="9">
        <v>0.1</v>
      </c>
      <c r="AB15" s="9">
        <v>0.1</v>
      </c>
      <c r="AC15" s="9">
        <v>0.1</v>
      </c>
      <c r="AD15" s="9">
        <v>0.7</v>
      </c>
      <c r="AE15" s="9">
        <v>0.7</v>
      </c>
      <c r="AF15" s="9">
        <v>0.4</v>
      </c>
      <c r="AG15" s="9">
        <v>0.6</v>
      </c>
      <c r="AH15" s="9">
        <v>0.2</v>
      </c>
      <c r="AI15" s="9">
        <v>0.4</v>
      </c>
      <c r="AJ15" s="9">
        <v>7.5</v>
      </c>
      <c r="AK15" s="9">
        <v>4.5</v>
      </c>
      <c r="AL15" s="9">
        <v>1.8</v>
      </c>
      <c r="AM15" s="9">
        <v>16.8</v>
      </c>
      <c r="AN15" s="9">
        <v>1.8</v>
      </c>
      <c r="AO15" s="9">
        <v>4.5</v>
      </c>
      <c r="AP15" s="9">
        <v>1.6</v>
      </c>
      <c r="AQ15" s="9">
        <v>47.2</v>
      </c>
      <c r="AR15" s="9">
        <v>0.9</v>
      </c>
      <c r="AS15" s="9">
        <v>2.4</v>
      </c>
      <c r="AT15" s="9">
        <v>2.5</v>
      </c>
      <c r="AU15" s="9">
        <v>2.3</v>
      </c>
      <c r="AV15" s="9">
        <v>0.3</v>
      </c>
      <c r="AW15" s="9">
        <v>0.9</v>
      </c>
      <c r="AX15" s="9">
        <v>1</v>
      </c>
      <c r="AY15" s="9">
        <v>0.6</v>
      </c>
      <c r="AZ15" s="9">
        <v>0.4</v>
      </c>
      <c r="BA15" s="9">
        <v>0.7</v>
      </c>
      <c r="BB15" s="9">
        <v>0.5</v>
      </c>
      <c r="BC15" s="9">
        <v>0.8</v>
      </c>
      <c r="BD15" s="9">
        <v>0.5</v>
      </c>
      <c r="BE15" s="9">
        <v>1.2</v>
      </c>
      <c r="BF15" s="9">
        <v>0.4</v>
      </c>
      <c r="BG15" s="9">
        <v>1.5</v>
      </c>
      <c r="BH15" s="9">
        <v>2.1</v>
      </c>
      <c r="BI15" s="9">
        <v>2.2</v>
      </c>
      <c r="BJ15" s="9">
        <v>2.8</v>
      </c>
      <c r="BK15" s="9">
        <v>3.5</v>
      </c>
      <c r="BL15" s="9">
        <v>1.5</v>
      </c>
      <c r="BM15" s="9">
        <v>0.6</v>
      </c>
      <c r="BN15" s="9">
        <v>2</v>
      </c>
      <c r="BO15" s="3">
        <f t="shared" si="0"/>
        <v>67.64207379416499</v>
      </c>
      <c r="BP15" s="9">
        <v>10</v>
      </c>
      <c r="BQ15" s="9">
        <v>19750</v>
      </c>
    </row>
    <row r="16" spans="1:2" ht="12.75">
      <c r="A16" s="6"/>
      <c r="B16" s="6"/>
    </row>
    <row r="17" spans="1:66" ht="30.75" customHeight="1">
      <c r="A17" s="5" t="s">
        <v>115</v>
      </c>
      <c r="B17" s="5" t="s">
        <v>116</v>
      </c>
      <c r="C17" s="10">
        <v>0</v>
      </c>
      <c r="D17" s="10">
        <v>0.01778852436755365</v>
      </c>
      <c r="E17" s="10">
        <v>0</v>
      </c>
      <c r="F17" s="10">
        <v>0</v>
      </c>
      <c r="G17" s="10">
        <v>0</v>
      </c>
      <c r="H17" s="10">
        <v>0</v>
      </c>
      <c r="I17" s="10">
        <v>15.624723887278385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1.4501675460377768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0.5090129449231562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</row>
    <row r="18" spans="1:66" ht="51">
      <c r="A18" s="6"/>
      <c r="B18" s="5" t="s">
        <v>143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1</v>
      </c>
      <c r="AI18" s="9">
        <v>0</v>
      </c>
      <c r="AJ18" s="9">
        <v>0</v>
      </c>
      <c r="AK18" s="9">
        <v>1</v>
      </c>
      <c r="AL18" s="9">
        <v>0</v>
      </c>
      <c r="AM18" s="9">
        <v>0</v>
      </c>
      <c r="AN18" s="9">
        <v>0</v>
      </c>
      <c r="AO18" s="9">
        <v>0</v>
      </c>
      <c r="AP18" s="9">
        <v>1</v>
      </c>
      <c r="AQ18" s="9">
        <v>0</v>
      </c>
      <c r="AR18" s="9">
        <v>0</v>
      </c>
      <c r="AS18" s="9">
        <v>0</v>
      </c>
      <c r="AT18" s="9">
        <v>0</v>
      </c>
      <c r="AU18" s="9">
        <v>1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1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</row>
    <row r="19" spans="1:66" ht="51">
      <c r="A19" s="6"/>
      <c r="B19" s="5" t="s">
        <v>144</v>
      </c>
      <c r="C19" s="9">
        <v>1</v>
      </c>
      <c r="D19" s="9">
        <v>2</v>
      </c>
      <c r="E19" s="9">
        <v>3</v>
      </c>
      <c r="F19" s="9">
        <v>4</v>
      </c>
      <c r="G19" s="9">
        <v>5</v>
      </c>
      <c r="H19" s="9">
        <v>2</v>
      </c>
      <c r="I19" s="9">
        <v>2</v>
      </c>
      <c r="J19" s="9">
        <v>4</v>
      </c>
      <c r="K19" s="9">
        <v>2</v>
      </c>
      <c r="L19" s="9">
        <v>3</v>
      </c>
      <c r="M19" s="9">
        <v>2</v>
      </c>
      <c r="N19" s="9">
        <v>0</v>
      </c>
      <c r="O19" s="9">
        <v>3</v>
      </c>
      <c r="P19" s="9">
        <v>2</v>
      </c>
      <c r="Q19" s="9">
        <v>3</v>
      </c>
      <c r="R19" s="9">
        <v>0</v>
      </c>
      <c r="S19" s="9">
        <v>1</v>
      </c>
      <c r="T19" s="9">
        <v>5</v>
      </c>
      <c r="U19" s="9">
        <v>3</v>
      </c>
      <c r="V19" s="9">
        <v>6</v>
      </c>
      <c r="W19" s="9">
        <v>3</v>
      </c>
      <c r="X19" s="9">
        <v>2</v>
      </c>
      <c r="Y19" s="9">
        <v>1</v>
      </c>
      <c r="Z19" s="9">
        <v>3</v>
      </c>
      <c r="AA19" s="9">
        <v>2</v>
      </c>
      <c r="AB19" s="9">
        <v>5</v>
      </c>
      <c r="AC19" s="9">
        <v>12</v>
      </c>
      <c r="AD19" s="9">
        <v>1</v>
      </c>
      <c r="AE19" s="9">
        <v>3</v>
      </c>
      <c r="AF19" s="9">
        <v>4</v>
      </c>
      <c r="AG19" s="9">
        <v>5</v>
      </c>
      <c r="AH19" s="9">
        <v>1</v>
      </c>
      <c r="AI19" s="9">
        <v>0</v>
      </c>
      <c r="AJ19" s="9">
        <v>2</v>
      </c>
      <c r="AK19" s="9">
        <v>3</v>
      </c>
      <c r="AL19" s="9">
        <v>4</v>
      </c>
      <c r="AM19" s="9">
        <v>5</v>
      </c>
      <c r="AN19" s="9">
        <v>6</v>
      </c>
      <c r="AO19" s="9">
        <v>2</v>
      </c>
      <c r="AP19" s="9">
        <v>12</v>
      </c>
      <c r="AQ19" s="9">
        <v>3</v>
      </c>
      <c r="AR19" s="9">
        <v>4</v>
      </c>
      <c r="AS19" s="9">
        <v>5</v>
      </c>
      <c r="AT19" s="9">
        <v>6</v>
      </c>
      <c r="AU19" s="9">
        <v>7</v>
      </c>
      <c r="AV19" s="9">
        <v>3</v>
      </c>
      <c r="AW19" s="9">
        <v>2</v>
      </c>
      <c r="AX19" s="9">
        <v>3</v>
      </c>
      <c r="AY19" s="9">
        <v>1</v>
      </c>
      <c r="AZ19" s="9">
        <v>3</v>
      </c>
      <c r="BA19" s="9">
        <v>2</v>
      </c>
      <c r="BB19" s="9">
        <v>3</v>
      </c>
      <c r="BC19" s="9">
        <v>1</v>
      </c>
      <c r="BD19" s="9">
        <v>3</v>
      </c>
      <c r="BE19" s="9">
        <v>4</v>
      </c>
      <c r="BF19" s="9">
        <v>5</v>
      </c>
      <c r="BG19" s="9">
        <v>6</v>
      </c>
      <c r="BH19" s="9">
        <v>7</v>
      </c>
      <c r="BI19" s="9">
        <v>4</v>
      </c>
      <c r="BJ19" s="9">
        <v>5</v>
      </c>
      <c r="BK19" s="9">
        <v>2</v>
      </c>
      <c r="BL19" s="9">
        <v>3</v>
      </c>
      <c r="BM19" s="9">
        <v>4</v>
      </c>
      <c r="BN19" s="9">
        <v>5</v>
      </c>
    </row>
    <row r="20" spans="1:2" ht="12.75">
      <c r="A20" s="6"/>
      <c r="B20" s="6"/>
    </row>
    <row r="21" spans="1:2" ht="12.75">
      <c r="A21" s="6"/>
      <c r="B21" s="6"/>
    </row>
    <row r="22" spans="1:3" ht="12.75">
      <c r="A22" s="6" t="s">
        <v>117</v>
      </c>
      <c r="B22" s="6" t="s">
        <v>118</v>
      </c>
      <c r="C22" s="3">
        <f>SUMPRODUCT(C17:BN17,C3:BN3)</f>
        <v>1.1628813170719638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lehigh</dc:creator>
  <cp:keywords/>
  <dc:description/>
  <cp:lastModifiedBy>Ted</cp:lastModifiedBy>
  <cp:lastPrinted>2004-03-12T01:29:27Z</cp:lastPrinted>
  <dcterms:created xsi:type="dcterms:W3CDTF">2004-03-11T22:35:43Z</dcterms:created>
  <dcterms:modified xsi:type="dcterms:W3CDTF">2005-08-30T15:40:31Z</dcterms:modified>
  <cp:category/>
  <cp:version/>
  <cp:contentType/>
  <cp:contentStatus/>
</cp:coreProperties>
</file>